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🏠 Inicio" sheetId="1" state="visible" r:id="rId1"/>
    <sheet xmlns:r="http://schemas.openxmlformats.org/officeDocument/2006/relationships" name="📊 Dashboard" sheetId="2" state="visible" r:id="rId2"/>
    <sheet xmlns:r="http://schemas.openxmlformats.org/officeDocument/2006/relationships" name="📅 Resumen Anual" sheetId="3" state="visible" r:id="rId3"/>
    <sheet xmlns:r="http://schemas.openxmlformats.org/officeDocument/2006/relationships" name="Enero" sheetId="4" state="visible" r:id="rId4"/>
    <sheet xmlns:r="http://schemas.openxmlformats.org/officeDocument/2006/relationships" name="Febrero" sheetId="5" state="visible" r:id="rId5"/>
    <sheet xmlns:r="http://schemas.openxmlformats.org/officeDocument/2006/relationships" name="Marzo" sheetId="6" state="visible" r:id="rId6"/>
    <sheet xmlns:r="http://schemas.openxmlformats.org/officeDocument/2006/relationships" name="Abril" sheetId="7" state="visible" r:id="rId7"/>
    <sheet xmlns:r="http://schemas.openxmlformats.org/officeDocument/2006/relationships" name="Mayo" sheetId="8" state="visible" r:id="rId8"/>
    <sheet xmlns:r="http://schemas.openxmlformats.org/officeDocument/2006/relationships" name="Junio" sheetId="9" state="visible" r:id="rId9"/>
    <sheet xmlns:r="http://schemas.openxmlformats.org/officeDocument/2006/relationships" name="Julio" sheetId="10" state="visible" r:id="rId10"/>
    <sheet xmlns:r="http://schemas.openxmlformats.org/officeDocument/2006/relationships" name="Agosto" sheetId="11" state="visible" r:id="rId11"/>
    <sheet xmlns:r="http://schemas.openxmlformats.org/officeDocument/2006/relationships" name="Septiembre" sheetId="12" state="visible" r:id="rId12"/>
    <sheet xmlns:r="http://schemas.openxmlformats.org/officeDocument/2006/relationships" name="Octubre" sheetId="13" state="visible" r:id="rId13"/>
    <sheet xmlns:r="http://schemas.openxmlformats.org/officeDocument/2006/relationships" name="Noviembre" sheetId="14" state="visible" r:id="rId14"/>
    <sheet xmlns:r="http://schemas.openxmlformats.org/officeDocument/2006/relationships" name="Diciembre" sheetId="15" state="visible" r:id="rId1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3">
    <numFmt numFmtId="164" formatCode="&quot;RD$&quot;#,##0;[RED]&quot;(RD$&quot;#,##0\);\-"/>
    <numFmt numFmtId="165" formatCode="0.0%;[RED]\(0.0%\);\-"/>
    <numFmt numFmtId="166" formatCode="&quot;+RD$&quot;#,##0;[RED]&quot;-RD$&quot;#,##0;\-"/>
  </numFmts>
  <fonts count="59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03C50"/>
      <sz val="28"/>
    </font>
    <font>
      <name val="Arial"/>
      <charset val="1"/>
      <family val="0"/>
      <i val="1"/>
      <color rgb="FFA04637"/>
      <sz val="13"/>
    </font>
    <font>
      <name val="Arial"/>
      <charset val="1"/>
      <family val="0"/>
      <color rgb="FF505662"/>
      <sz val="11"/>
    </font>
    <font>
      <name val="Arial"/>
      <charset val="1"/>
      <family val="0"/>
      <i val="1"/>
      <color rgb="FF003C50"/>
      <sz val="14"/>
    </font>
    <font>
      <name val="Arial"/>
      <charset val="1"/>
      <family val="0"/>
      <b val="1"/>
      <color rgb="FFA04637"/>
      <sz val="12"/>
    </font>
    <font>
      <name val="Arial"/>
      <charset val="1"/>
      <family val="0"/>
      <color rgb="FF141E24"/>
      <sz val="22"/>
    </font>
    <font>
      <name val="Arial"/>
      <charset val="1"/>
      <family val="0"/>
      <b val="1"/>
      <color rgb="FF003C50"/>
      <sz val="14"/>
    </font>
    <font>
      <name val="Arial"/>
      <charset val="1"/>
      <family val="0"/>
      <color rgb="FF141E24"/>
      <sz val="11"/>
    </font>
    <font>
      <name val="Arial"/>
      <charset val="1"/>
      <family val="0"/>
      <color rgb="FF141E24"/>
      <sz val="16"/>
    </font>
    <font>
      <name val="Arial"/>
      <charset val="1"/>
      <family val="0"/>
      <b val="1"/>
      <color rgb="FF003C50"/>
      <sz val="12"/>
    </font>
    <font>
      <name val="Arial"/>
      <charset val="1"/>
      <family val="0"/>
      <color rgb="FF505662"/>
      <sz val="10"/>
    </font>
    <font>
      <name val="Arial"/>
      <charset val="1"/>
      <family val="0"/>
      <b val="1"/>
      <color rgb="FF3282AA"/>
      <sz val="12"/>
    </font>
    <font>
      <name val="Arial"/>
      <charset val="1"/>
      <family val="0"/>
      <b val="1"/>
      <color rgb="FF9A7424"/>
      <sz val="12"/>
    </font>
    <font>
      <name val="Arial"/>
      <charset val="1"/>
      <family val="0"/>
      <b val="1"/>
      <color rgb="FF5C7050"/>
      <sz val="12"/>
    </font>
    <font>
      <name val="Arial"/>
      <charset val="1"/>
      <family val="0"/>
      <b val="1"/>
      <color rgb="FF8E5A8C"/>
      <sz val="12"/>
    </font>
    <font>
      <name val="Arial"/>
      <charset val="1"/>
      <family val="0"/>
      <i val="1"/>
      <color rgb="FF003C50"/>
      <sz val="11"/>
    </font>
    <font>
      <name val="Arial"/>
      <charset val="1"/>
      <family val="0"/>
      <i val="1"/>
      <color rgb="FF505662"/>
      <sz val="10"/>
    </font>
    <font>
      <name val="Arial"/>
      <charset val="1"/>
      <family val="0"/>
      <b val="1"/>
      <color rgb="FF003C50"/>
      <sz val="24"/>
    </font>
    <font>
      <name val="Arial"/>
      <charset val="1"/>
      <family val="0"/>
      <b val="1"/>
      <color rgb="FFFFFFFF"/>
      <sz val="11"/>
    </font>
    <font>
      <name val="Arial"/>
      <charset val="1"/>
      <family val="0"/>
      <color rgb="FF008000"/>
      <sz val="11"/>
    </font>
    <font>
      <name val="Arial"/>
      <charset val="1"/>
      <family val="0"/>
      <b val="1"/>
      <color rgb="FF141E24"/>
      <sz val="11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rgb="FFA04637"/>
      <sz val="13"/>
    </font>
    <font>
      <name val="Arial"/>
      <charset val="1"/>
      <family val="0"/>
      <b val="1"/>
      <color rgb="FF505662"/>
      <sz val="10"/>
    </font>
    <font>
      <name val="Arial"/>
      <charset val="1"/>
      <family val="0"/>
      <b val="1"/>
      <color rgb="FF5C7050"/>
      <sz val="22"/>
    </font>
    <font>
      <name val="Arial"/>
      <charset val="1"/>
      <family val="0"/>
      <b val="1"/>
      <color rgb="FFA04637"/>
      <sz val="22"/>
    </font>
    <font>
      <name val="Arial"/>
      <charset val="1"/>
      <family val="0"/>
      <b val="1"/>
      <color rgb="FF003C50"/>
      <sz val="22"/>
    </font>
    <font>
      <name val="Arial"/>
      <charset val="1"/>
      <family val="0"/>
      <b val="1"/>
      <color rgb="FF9A7424"/>
      <sz val="22"/>
    </font>
    <font>
      <name val="Arial"/>
      <charset val="1"/>
      <family val="0"/>
      <i val="1"/>
      <color rgb="FFA04637"/>
      <sz val="12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141E24"/>
      <sz val="10"/>
    </font>
    <font>
      <name val="Arial"/>
      <charset val="1"/>
      <family val="0"/>
      <b val="1"/>
      <color rgb="FF5C7050"/>
      <sz val="10"/>
    </font>
    <font>
      <name val="Arial"/>
      <charset val="1"/>
      <family val="0"/>
      <b val="1"/>
      <color rgb="FF5C7050"/>
      <sz val="11"/>
    </font>
    <font>
      <name val="Arial"/>
      <charset val="1"/>
      <family val="0"/>
      <b val="1"/>
      <color rgb="FF003C50"/>
      <sz val="10"/>
    </font>
    <font>
      <name val="Arial"/>
      <charset val="1"/>
      <family val="0"/>
      <b val="1"/>
      <color rgb="FF003C50"/>
      <sz val="11"/>
    </font>
    <font>
      <name val="Arial"/>
      <charset val="1"/>
      <family val="0"/>
      <b val="1"/>
      <color rgb="FF3282AA"/>
      <sz val="10"/>
    </font>
    <font>
      <name val="Arial"/>
      <charset val="1"/>
      <family val="0"/>
      <b val="1"/>
      <color rgb="FF3282AA"/>
      <sz val="11"/>
    </font>
    <font>
      <name val="Arial"/>
      <charset val="1"/>
      <family val="0"/>
      <b val="1"/>
      <color rgb="FFA04637"/>
      <sz val="10"/>
    </font>
    <font>
      <name val="Arial"/>
      <charset val="1"/>
      <family val="0"/>
      <b val="1"/>
      <color rgb="FFA04637"/>
      <sz val="11"/>
    </font>
    <font>
      <name val="Arial"/>
      <charset val="1"/>
      <family val="0"/>
      <b val="1"/>
      <color rgb="FF9A7424"/>
      <sz val="10"/>
    </font>
    <font>
      <name val="Arial"/>
      <charset val="1"/>
      <family val="0"/>
      <b val="1"/>
      <color rgb="FF9A7424"/>
      <sz val="11"/>
    </font>
    <font>
      <name val="Arial"/>
      <charset val="1"/>
      <family val="0"/>
      <b val="1"/>
      <color rgb="FF8E5A8C"/>
      <sz val="10"/>
    </font>
    <font>
      <name val="Arial"/>
      <charset val="1"/>
      <family val="0"/>
      <b val="1"/>
      <color rgb="FF8E5A8C"/>
      <sz val="11"/>
    </font>
    <font>
      <name val="Arial"/>
      <charset val="1"/>
      <family val="0"/>
      <b val="1"/>
      <color rgb="FFFFFFFF"/>
      <sz val="13"/>
    </font>
    <font>
      <name val="Arial"/>
      <charset val="1"/>
      <family val="0"/>
      <b val="1"/>
      <color rgb="FF003C50"/>
      <sz val="26"/>
    </font>
    <font>
      <name val="Arial"/>
      <charset val="1"/>
      <family val="0"/>
      <i val="1"/>
      <color rgb="FF003C50"/>
      <sz val="12"/>
    </font>
    <font>
      <name val="Arial"/>
      <charset val="1"/>
      <family val="0"/>
      <color rgb="FF0000FF"/>
      <sz val="11"/>
    </font>
    <font>
      <name val="Arial"/>
      <charset val="1"/>
      <family val="0"/>
      <b val="1"/>
      <color rgb="FF5C7050"/>
      <sz val="18"/>
    </font>
    <font>
      <name val="Arial"/>
      <charset val="1"/>
      <family val="0"/>
      <b val="1"/>
      <color rgb="FFA04637"/>
      <sz val="18"/>
    </font>
    <font>
      <name val="Arial"/>
      <charset val="1"/>
      <family val="0"/>
      <b val="1"/>
      <color rgb="FF5C7050"/>
      <sz val="13"/>
    </font>
    <font>
      <name val="Arial"/>
      <charset val="1"/>
      <family val="0"/>
      <b val="1"/>
      <color rgb="FF9A7424"/>
      <sz val="18"/>
    </font>
    <font>
      <name val="Arial"/>
      <charset val="1"/>
      <family val="0"/>
      <b val="1"/>
      <color rgb="FF003C50"/>
      <sz val="18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rgb="FFFFFFFF"/>
      <sz val="15"/>
    </font>
    <font>
      <name val="Arial"/>
      <charset val="1"/>
      <family val="0"/>
      <i val="1"/>
      <color rgb="FFA04637"/>
      <sz val="11"/>
    </font>
  </fonts>
  <fills count="14">
    <fill>
      <patternFill/>
    </fill>
    <fill>
      <patternFill patternType="gray125"/>
    </fill>
    <fill>
      <patternFill patternType="solid">
        <fgColor rgb="FFFAF4E8"/>
        <bgColor rgb="FFF4F6F8"/>
      </patternFill>
    </fill>
    <fill>
      <patternFill patternType="solid">
        <fgColor rgb="FFF8FAFC"/>
        <bgColor rgb="FFF4F6F8"/>
      </patternFill>
    </fill>
    <fill>
      <patternFill patternType="solid">
        <fgColor rgb="FFF2E8D6"/>
        <bgColor rgb="FFE4E8EC"/>
      </patternFill>
    </fill>
    <fill>
      <patternFill patternType="solid">
        <fgColor rgb="FF003C50"/>
        <bgColor rgb="FF141E24"/>
      </patternFill>
    </fill>
    <fill>
      <patternFill patternType="solid">
        <fgColor rgb="FF5C7050"/>
        <bgColor rgb="FF505662"/>
      </patternFill>
    </fill>
    <fill>
      <patternFill patternType="solid">
        <fgColor rgb="FFF4F6F8"/>
        <bgColor rgb="FFF8FAFC"/>
      </patternFill>
    </fill>
    <fill>
      <patternFill patternType="solid">
        <fgColor rgb="FF9A7424"/>
        <bgColor rgb="FFA04637"/>
      </patternFill>
    </fill>
    <fill>
      <patternFill patternType="solid">
        <fgColor rgb="FF3282AA"/>
        <bgColor rgb="FF008080"/>
      </patternFill>
    </fill>
    <fill>
      <patternFill patternType="solid">
        <fgColor rgb="FFA04637"/>
        <bgColor rgb="FF993366"/>
      </patternFill>
    </fill>
    <fill>
      <patternFill patternType="solid">
        <fgColor rgb="FF8E5A8C"/>
        <bgColor rgb="FF993366"/>
      </patternFill>
    </fill>
    <fill>
      <patternFill patternType="solid">
        <fgColor rgb="FFD4A43A"/>
        <bgColor rgb="FFFF8080"/>
      </patternFill>
    </fill>
    <fill>
      <patternFill patternType="solid">
        <fgColor rgb="FFFFFFFF"/>
        <bgColor rgb="FFF8FAFC"/>
      </patternFill>
    </fill>
  </fills>
  <borders count="15">
    <border>
      <left/>
      <right/>
      <top/>
      <bottom/>
      <diagonal/>
    </border>
    <border>
      <left/>
      <right/>
      <top/>
      <bottom style="medium">
        <color rgb="FFD4A43A"/>
      </bottom>
      <diagonal/>
    </border>
    <border>
      <left/>
      <right/>
      <top/>
      <bottom style="thin">
        <color rgb="FFE4E8EC"/>
      </bottom>
      <diagonal/>
    </border>
    <border>
      <left/>
      <right/>
      <top/>
      <bottom style="medium">
        <color rgb="FF5C7050"/>
      </bottom>
      <diagonal/>
    </border>
    <border>
      <left/>
      <right/>
      <top/>
      <bottom style="medium">
        <color rgb="FFA04637"/>
      </bottom>
      <diagonal/>
    </border>
    <border>
      <left/>
      <right/>
      <top/>
      <bottom style="medium">
        <color rgb="FF003C50"/>
      </bottom>
      <diagonal/>
    </border>
    <border>
      <left/>
      <right/>
      <top/>
      <bottom style="medium">
        <color rgb="FF9A7424"/>
      </bottom>
      <diagonal/>
    </border>
    <border>
      <left/>
      <right/>
      <top style="medium">
        <color rgb="FF003C50"/>
      </top>
      <bottom style="medium">
        <color rgb="FF003C50"/>
      </bottom>
      <diagonal/>
    </border>
    <border>
      <left/>
      <right/>
      <top/>
      <bottom style="thin">
        <color rgb="FF003C50"/>
      </bottom>
      <diagonal/>
    </border>
    <border>
      <left/>
      <right/>
      <top style="thin">
        <color rgb="FF003C50"/>
      </top>
      <bottom style="thin">
        <color rgb="FF003C50"/>
      </bottom>
      <diagonal/>
    </border>
    <border>
      <left/>
      <right/>
      <top style="thin">
        <color rgb="FF3282AA"/>
      </top>
      <bottom style="thin">
        <color rgb="FF3282AA"/>
      </bottom>
      <diagonal/>
    </border>
    <border>
      <left/>
      <right/>
      <top style="thin">
        <color rgb="FFA04637"/>
      </top>
      <bottom style="thin">
        <color rgb="FFA04637"/>
      </bottom>
      <diagonal/>
    </border>
    <border>
      <left/>
      <right/>
      <top style="thin">
        <color rgb="FF9A7424"/>
      </top>
      <bottom style="thin">
        <color rgb="FF9A7424"/>
      </bottom>
      <diagonal/>
    </border>
    <border>
      <left/>
      <right/>
      <top style="thin">
        <color rgb="FF5C7050"/>
      </top>
      <bottom style="thin">
        <color rgb="FF5C7050"/>
      </bottom>
      <diagonal/>
    </border>
    <border>
      <left/>
      <right/>
      <top style="thin">
        <color rgb="FF8E5A8C"/>
      </top>
      <bottom style="thin">
        <color rgb="FF8E5A8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92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0" fillId="0" borderId="1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3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general" vertical="center" indent="1"/>
    </xf>
    <xf numFmtId="0" fontId="11" fillId="3" borderId="0" applyAlignment="1" pivotButton="0" quotePrefix="0" xfId="0">
      <alignment horizontal="general" vertical="center" wrapText="1" indent="1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general" vertical="center" indent="1"/>
    </xf>
    <xf numFmtId="0" fontId="11" fillId="0" borderId="0" applyAlignment="1" pivotButton="0" quotePrefix="0" xfId="0">
      <alignment horizontal="general" vertical="center" wrapText="1" indent="1"/>
    </xf>
    <xf numFmtId="0" fontId="8" fillId="0" borderId="0" applyAlignment="1" pivotButton="0" quotePrefix="0" xfId="0">
      <alignment horizontal="general" vertical="bottom"/>
    </xf>
    <xf numFmtId="0" fontId="0" fillId="0" borderId="2" applyAlignment="1" pivotButton="0" quotePrefix="0" xfId="0">
      <alignment horizontal="general" vertical="bottom"/>
    </xf>
    <xf numFmtId="0" fontId="12" fillId="3" borderId="0" applyAlignment="1" pivotButton="0" quotePrefix="0" xfId="0">
      <alignment horizontal="center" vertical="center"/>
    </xf>
    <xf numFmtId="0" fontId="13" fillId="3" borderId="0" applyAlignment="1" pivotButton="0" quotePrefix="0" xfId="0">
      <alignment horizontal="general" vertical="center" indent="1"/>
    </xf>
    <xf numFmtId="0" fontId="14" fillId="3" borderId="0" applyAlignment="1" pivotButton="0" quotePrefix="0" xfId="0">
      <alignment horizontal="general" vertical="center" wrapText="1" indent="1"/>
    </xf>
    <xf numFmtId="0" fontId="12" fillId="0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general" vertical="center" indent="1"/>
    </xf>
    <xf numFmtId="0" fontId="14" fillId="0" borderId="0" applyAlignment="1" pivotButton="0" quotePrefix="0" xfId="0">
      <alignment horizontal="general" vertical="center" wrapText="1" indent="1"/>
    </xf>
    <xf numFmtId="0" fontId="8" fillId="3" borderId="0" applyAlignment="1" pivotButton="0" quotePrefix="0" xfId="0">
      <alignment horizontal="general" vertical="center" indent="1"/>
    </xf>
    <xf numFmtId="0" fontId="16" fillId="0" borderId="0" applyAlignment="1" pivotButton="0" quotePrefix="0" xfId="0">
      <alignment horizontal="general" vertical="center" indent="1"/>
    </xf>
    <xf numFmtId="0" fontId="17" fillId="3" borderId="0" applyAlignment="1" pivotButton="0" quotePrefix="0" xfId="0">
      <alignment horizontal="general" vertical="center" indent="1"/>
    </xf>
    <xf numFmtId="0" fontId="18" fillId="0" borderId="0" applyAlignment="1" pivotButton="0" quotePrefix="0" xfId="0">
      <alignment horizontal="general" vertical="center" indent="1"/>
    </xf>
    <xf numFmtId="0" fontId="19" fillId="4" borderId="0" applyAlignment="1" pivotButton="0" quotePrefix="0" xfId="0">
      <alignment horizontal="general" vertical="center" wrapText="1" indent="2"/>
    </xf>
    <xf numFmtId="0" fontId="20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22" fillId="5" borderId="0" applyAlignment="1" pivotButton="0" quotePrefix="0" xfId="0">
      <alignment horizontal="center" vertical="center"/>
    </xf>
    <xf numFmtId="0" fontId="11" fillId="0" borderId="2" applyAlignment="1" pivotButton="0" quotePrefix="0" xfId="0">
      <alignment horizontal="general" vertical="bottom" indent="1"/>
    </xf>
    <xf numFmtId="164" fontId="23" fillId="0" borderId="2" applyAlignment="1" pivotButton="0" quotePrefix="0" xfId="0">
      <alignment horizontal="right" vertical="bottom"/>
    </xf>
    <xf numFmtId="164" fontId="24" fillId="0" borderId="2" applyAlignment="1" pivotButton="0" quotePrefix="0" xfId="0">
      <alignment horizontal="right" vertical="bottom"/>
    </xf>
    <xf numFmtId="165" fontId="11" fillId="0" borderId="2" applyAlignment="1" pivotButton="0" quotePrefix="0" xfId="0">
      <alignment horizontal="right" vertical="bottom"/>
    </xf>
    <xf numFmtId="0" fontId="11" fillId="3" borderId="2" applyAlignment="1" pivotButton="0" quotePrefix="0" xfId="0">
      <alignment horizontal="general" vertical="bottom" indent="1"/>
    </xf>
    <xf numFmtId="164" fontId="23" fillId="3" borderId="2" applyAlignment="1" pivotButton="0" quotePrefix="0" xfId="0">
      <alignment horizontal="right" vertical="bottom"/>
    </xf>
    <xf numFmtId="164" fontId="24" fillId="3" borderId="2" applyAlignment="1" pivotButton="0" quotePrefix="0" xfId="0">
      <alignment horizontal="right" vertical="bottom"/>
    </xf>
    <xf numFmtId="165" fontId="11" fillId="3" borderId="2" applyAlignment="1" pivotButton="0" quotePrefix="0" xfId="0">
      <alignment horizontal="right" vertical="bottom"/>
    </xf>
    <xf numFmtId="0" fontId="25" fillId="5" borderId="0" applyAlignment="1" pivotButton="0" quotePrefix="0" xfId="0">
      <alignment horizontal="general" vertical="bottom" indent="1"/>
    </xf>
    <xf numFmtId="164" fontId="25" fillId="5" borderId="0" applyAlignment="1" pivotButton="0" quotePrefix="0" xfId="0">
      <alignment horizontal="right" vertical="bottom"/>
    </xf>
    <xf numFmtId="165" fontId="25" fillId="5" borderId="0" applyAlignment="1" pivotButton="0" quotePrefix="0" xfId="0">
      <alignment horizontal="right" vertical="bottom"/>
    </xf>
    <xf numFmtId="0" fontId="26" fillId="0" borderId="0" applyAlignment="1" pivotButton="0" quotePrefix="0" xfId="0">
      <alignment horizontal="general" vertical="bottom"/>
    </xf>
    <xf numFmtId="0" fontId="27" fillId="0" borderId="0" applyAlignment="1" pivotButton="0" quotePrefix="0" xfId="0">
      <alignment horizontal="general" vertical="bottom"/>
    </xf>
    <xf numFmtId="164" fontId="28" fillId="0" borderId="3" applyAlignment="1" pivotButton="0" quotePrefix="0" xfId="0">
      <alignment horizontal="left" vertical="center" indent="1"/>
    </xf>
    <xf numFmtId="164" fontId="29" fillId="0" borderId="4" applyAlignment="1" pivotButton="0" quotePrefix="0" xfId="0">
      <alignment horizontal="left" vertical="center" indent="1"/>
    </xf>
    <xf numFmtId="164" fontId="30" fillId="0" borderId="5" applyAlignment="1" pivotButton="0" quotePrefix="0" xfId="0">
      <alignment horizontal="left" vertical="center" indent="1"/>
    </xf>
    <xf numFmtId="165" fontId="31" fillId="0" borderId="6" applyAlignment="1" pivotButton="0" quotePrefix="0" xfId="0">
      <alignment horizontal="left" vertical="center" indent="1"/>
    </xf>
    <xf numFmtId="0" fontId="30" fillId="0" borderId="0" applyAlignment="1" pivotButton="0" quotePrefix="0" xfId="0">
      <alignment horizontal="general" vertical="bottom"/>
    </xf>
    <xf numFmtId="0" fontId="32" fillId="0" borderId="0" applyAlignment="1" pivotButton="0" quotePrefix="0" xfId="0">
      <alignment horizontal="general" vertical="bottom"/>
    </xf>
    <xf numFmtId="0" fontId="33" fillId="5" borderId="7" applyAlignment="1" pivotButton="0" quotePrefix="0" xfId="0">
      <alignment horizontal="center" vertical="center"/>
    </xf>
    <xf numFmtId="0" fontId="22" fillId="6" borderId="0" applyAlignment="1" pivotButton="0" quotePrefix="0" xfId="0">
      <alignment horizontal="general" vertical="center" indent="1"/>
    </xf>
    <xf numFmtId="0" fontId="34" fillId="0" borderId="2" applyAlignment="1" pivotButton="0" quotePrefix="0" xfId="0">
      <alignment horizontal="general" vertical="center" indent="2"/>
    </xf>
    <xf numFmtId="164" fontId="34" fillId="0" borderId="2" applyAlignment="1" pivotButton="0" quotePrefix="0" xfId="0">
      <alignment horizontal="right" vertical="center"/>
    </xf>
    <xf numFmtId="164" fontId="24" fillId="0" borderId="2" applyAlignment="1" pivotButton="0" quotePrefix="0" xfId="0">
      <alignment horizontal="right" vertical="center"/>
    </xf>
    <xf numFmtId="0" fontId="35" fillId="7" borderId="2" applyAlignment="1" pivotButton="0" quotePrefix="0" xfId="0">
      <alignment horizontal="general" vertical="center" indent="1"/>
    </xf>
    <xf numFmtId="164" fontId="35" fillId="7" borderId="2" applyAlignment="1" pivotButton="0" quotePrefix="0" xfId="0">
      <alignment horizontal="right" vertical="center"/>
    </xf>
    <xf numFmtId="164" fontId="36" fillId="7" borderId="2" applyAlignment="1" pivotButton="0" quotePrefix="0" xfId="0">
      <alignment horizontal="right" vertical="center"/>
    </xf>
    <xf numFmtId="0" fontId="22" fillId="8" borderId="0" applyAlignment="1" pivotButton="0" quotePrefix="0" xfId="0">
      <alignment horizontal="general" vertical="center" indent="1"/>
    </xf>
    <xf numFmtId="0" fontId="22" fillId="5" borderId="0" applyAlignment="1" pivotButton="0" quotePrefix="0" xfId="0">
      <alignment horizontal="general" vertical="center" indent="1"/>
    </xf>
    <xf numFmtId="0" fontId="37" fillId="7" borderId="2" applyAlignment="1" pivotButton="0" quotePrefix="0" xfId="0">
      <alignment horizontal="general" vertical="center" indent="1"/>
    </xf>
    <xf numFmtId="164" fontId="37" fillId="7" borderId="2" applyAlignment="1" pivotButton="0" quotePrefix="0" xfId="0">
      <alignment horizontal="right" vertical="center"/>
    </xf>
    <xf numFmtId="164" fontId="38" fillId="7" borderId="2" applyAlignment="1" pivotButton="0" quotePrefix="0" xfId="0">
      <alignment horizontal="right" vertical="center"/>
    </xf>
    <xf numFmtId="0" fontId="22" fillId="9" borderId="0" applyAlignment="1" pivotButton="0" quotePrefix="0" xfId="0">
      <alignment horizontal="general" vertical="center" indent="1"/>
    </xf>
    <xf numFmtId="0" fontId="39" fillId="7" borderId="2" applyAlignment="1" pivotButton="0" quotePrefix="0" xfId="0">
      <alignment horizontal="general" vertical="center" indent="1"/>
    </xf>
    <xf numFmtId="164" fontId="39" fillId="7" borderId="2" applyAlignment="1" pivotButton="0" quotePrefix="0" xfId="0">
      <alignment horizontal="right" vertical="center"/>
    </xf>
    <xf numFmtId="164" fontId="40" fillId="7" borderId="2" applyAlignment="1" pivotButton="0" quotePrefix="0" xfId="0">
      <alignment horizontal="right" vertical="center"/>
    </xf>
    <xf numFmtId="0" fontId="22" fillId="10" borderId="0" applyAlignment="1" pivotButton="0" quotePrefix="0" xfId="0">
      <alignment horizontal="general" vertical="center" indent="1"/>
    </xf>
    <xf numFmtId="0" fontId="41" fillId="7" borderId="2" applyAlignment="1" pivotButton="0" quotePrefix="0" xfId="0">
      <alignment horizontal="general" vertical="center" indent="1"/>
    </xf>
    <xf numFmtId="164" fontId="41" fillId="7" borderId="2" applyAlignment="1" pivotButton="0" quotePrefix="0" xfId="0">
      <alignment horizontal="right" vertical="center"/>
    </xf>
    <xf numFmtId="164" fontId="42" fillId="7" borderId="2" applyAlignment="1" pivotButton="0" quotePrefix="0" xfId="0">
      <alignment horizontal="right" vertical="center"/>
    </xf>
    <xf numFmtId="0" fontId="43" fillId="7" borderId="2" applyAlignment="1" pivotButton="0" quotePrefix="0" xfId="0">
      <alignment horizontal="general" vertical="center" indent="1"/>
    </xf>
    <xf numFmtId="164" fontId="43" fillId="7" borderId="2" applyAlignment="1" pivotButton="0" quotePrefix="0" xfId="0">
      <alignment horizontal="right" vertical="center"/>
    </xf>
    <xf numFmtId="164" fontId="44" fillId="7" borderId="2" applyAlignment="1" pivotButton="0" quotePrefix="0" xfId="0">
      <alignment horizontal="right" vertical="center"/>
    </xf>
    <xf numFmtId="0" fontId="22" fillId="11" borderId="0" applyAlignment="1" pivotButton="0" quotePrefix="0" xfId="0">
      <alignment horizontal="general" vertical="center" indent="1"/>
    </xf>
    <xf numFmtId="0" fontId="45" fillId="7" borderId="2" applyAlignment="1" pivotButton="0" quotePrefix="0" xfId="0">
      <alignment horizontal="general" vertical="center" indent="1"/>
    </xf>
    <xf numFmtId="164" fontId="45" fillId="7" borderId="2" applyAlignment="1" pivotButton="0" quotePrefix="0" xfId="0">
      <alignment horizontal="right" vertical="center"/>
    </xf>
    <xf numFmtId="164" fontId="46" fillId="7" borderId="2" applyAlignment="1" pivotButton="0" quotePrefix="0" xfId="0">
      <alignment horizontal="right" vertical="center"/>
    </xf>
    <xf numFmtId="0" fontId="8" fillId="7" borderId="7" applyAlignment="1" pivotButton="0" quotePrefix="0" xfId="0">
      <alignment horizontal="general" vertical="center" indent="1"/>
    </xf>
    <xf numFmtId="164" fontId="42" fillId="7" borderId="7" applyAlignment="1" pivotButton="0" quotePrefix="0" xfId="0">
      <alignment horizontal="right" vertical="center"/>
    </xf>
    <xf numFmtId="164" fontId="8" fillId="7" borderId="7" applyAlignment="1" pivotButton="0" quotePrefix="0" xfId="0">
      <alignment horizontal="right" vertical="center"/>
    </xf>
    <xf numFmtId="0" fontId="47" fillId="12" borderId="0" applyAlignment="1" pivotButton="0" quotePrefix="0" xfId="0">
      <alignment horizontal="general" vertical="center" indent="1"/>
    </xf>
    <xf numFmtId="164" fontId="22" fillId="12" borderId="0" applyAlignment="1" pivotButton="0" quotePrefix="0" xfId="0">
      <alignment horizontal="right" vertical="center"/>
    </xf>
    <xf numFmtId="164" fontId="47" fillId="12" borderId="0" applyAlignment="1" pivotButton="0" quotePrefix="0" xfId="0">
      <alignment horizontal="right" vertical="center"/>
    </xf>
    <xf numFmtId="0" fontId="19" fillId="2" borderId="0" applyAlignment="1" pivotButton="0" quotePrefix="0" xfId="0">
      <alignment horizontal="general" vertical="center" wrapText="1" indent="1"/>
    </xf>
    <xf numFmtId="0" fontId="48" fillId="0" borderId="0" applyAlignment="1" pivotButton="0" quotePrefix="0" xfId="0">
      <alignment horizontal="left" vertical="center"/>
    </xf>
    <xf numFmtId="0" fontId="32" fillId="0" borderId="0" applyAlignment="1" pivotButton="0" quotePrefix="0" xfId="0">
      <alignment horizontal="left" vertical="center"/>
    </xf>
    <xf numFmtId="0" fontId="49" fillId="2" borderId="0" applyAlignment="1" pivotButton="0" quotePrefix="0" xfId="0">
      <alignment horizontal="center" vertical="center" wrapText="1"/>
    </xf>
    <xf numFmtId="0" fontId="42" fillId="0" borderId="0" applyAlignment="1" pivotButton="0" quotePrefix="0" xfId="0">
      <alignment horizontal="general" vertical="bottom"/>
    </xf>
    <xf numFmtId="0" fontId="47" fillId="6" borderId="0" applyAlignment="1" pivotButton="0" quotePrefix="0" xfId="0">
      <alignment horizontal="general" vertical="center" indent="1"/>
    </xf>
    <xf numFmtId="0" fontId="0" fillId="6" borderId="0" applyAlignment="1" pivotButton="0" quotePrefix="0" xfId="0">
      <alignment horizontal="general" vertical="bottom"/>
    </xf>
    <xf numFmtId="0" fontId="47" fillId="5" borderId="0" applyAlignment="1" pivotButton="0" quotePrefix="0" xfId="0">
      <alignment horizontal="general" vertical="center" indent="1"/>
    </xf>
    <xf numFmtId="0" fontId="0" fillId="5" borderId="0" applyAlignment="1" pivotButton="0" quotePrefix="0" xfId="0">
      <alignment horizontal="general" vertical="bottom"/>
    </xf>
    <xf numFmtId="0" fontId="27" fillId="0" borderId="8" applyAlignment="1" pivotButton="0" quotePrefix="0" xfId="0">
      <alignment horizontal="general" vertical="bottom"/>
    </xf>
    <xf numFmtId="0" fontId="27" fillId="0" borderId="8" applyAlignment="1" pivotButton="0" quotePrefix="0" xfId="0">
      <alignment horizontal="right" vertical="bottom"/>
    </xf>
    <xf numFmtId="0" fontId="27" fillId="0" borderId="0" applyAlignment="1" pivotButton="0" quotePrefix="0" xfId="0">
      <alignment horizontal="general" vertical="center" indent="1"/>
    </xf>
    <xf numFmtId="0" fontId="11" fillId="0" borderId="2" applyAlignment="1" pivotButton="0" quotePrefix="0" xfId="0">
      <alignment horizontal="general" vertical="center" indent="1"/>
    </xf>
    <xf numFmtId="164" fontId="50" fillId="13" borderId="2" applyAlignment="1" applyProtection="1" pivotButton="0" quotePrefix="0" xfId="0">
      <alignment horizontal="right" vertical="bottom"/>
      <protection locked="0" hidden="0"/>
    </xf>
    <xf numFmtId="166" fontId="11" fillId="7" borderId="2" applyAlignment="1" pivotButton="0" quotePrefix="0" xfId="0">
      <alignment horizontal="right" vertical="bottom"/>
    </xf>
    <xf numFmtId="164" fontId="51" fillId="0" borderId="2" applyAlignment="1" pivotButton="0" quotePrefix="0" xfId="0">
      <alignment horizontal="left" vertical="center" indent="1"/>
    </xf>
    <xf numFmtId="164" fontId="52" fillId="0" borderId="2" applyAlignment="1" pivotButton="0" quotePrefix="0" xfId="0">
      <alignment horizontal="left" vertical="center" indent="1"/>
    </xf>
    <xf numFmtId="0" fontId="17" fillId="7" borderId="7" applyAlignment="1" pivotButton="0" quotePrefix="0" xfId="0">
      <alignment horizontal="general" vertical="bottom" indent="1"/>
    </xf>
    <xf numFmtId="164" fontId="53" fillId="7" borderId="7" applyAlignment="1" pivotButton="0" quotePrefix="0" xfId="0">
      <alignment horizontal="right" vertical="bottom"/>
    </xf>
    <xf numFmtId="166" fontId="53" fillId="7" borderId="7" applyAlignment="1" pivotButton="0" quotePrefix="0" xfId="0">
      <alignment horizontal="right" vertical="bottom"/>
    </xf>
    <xf numFmtId="164" fontId="54" fillId="0" borderId="2" applyAlignment="1" pivotButton="0" quotePrefix="0" xfId="0">
      <alignment horizontal="left" vertical="center" indent="1"/>
    </xf>
    <xf numFmtId="165" fontId="55" fillId="0" borderId="2" applyAlignment="1" pivotButton="0" quotePrefix="0" xfId="0">
      <alignment horizontal="left" vertical="center" indent="1"/>
    </xf>
    <xf numFmtId="0" fontId="11" fillId="0" borderId="2" applyAlignment="1" pivotButton="0" quotePrefix="0" xfId="0">
      <alignment horizontal="general" vertical="center" indent="2"/>
    </xf>
    <xf numFmtId="165" fontId="52" fillId="0" borderId="2" applyAlignment="1" pivotButton="0" quotePrefix="0" xfId="0">
      <alignment horizontal="left" vertical="center" indent="1"/>
    </xf>
    <xf numFmtId="165" fontId="54" fillId="0" borderId="2" applyAlignment="1" pivotButton="0" quotePrefix="0" xfId="0">
      <alignment horizontal="left" vertical="center" indent="1"/>
    </xf>
    <xf numFmtId="0" fontId="38" fillId="7" borderId="9" applyAlignment="1" pivotButton="0" quotePrefix="0" xfId="0">
      <alignment horizontal="general" vertical="center" indent="1"/>
    </xf>
    <xf numFmtId="164" fontId="38" fillId="7" borderId="9" applyAlignment="1" pivotButton="0" quotePrefix="0" xfId="0">
      <alignment horizontal="right" vertical="center"/>
    </xf>
    <xf numFmtId="166" fontId="38" fillId="7" borderId="9" applyAlignment="1" pivotButton="0" quotePrefix="0" xfId="0">
      <alignment horizontal="right" vertical="center"/>
    </xf>
    <xf numFmtId="0" fontId="47" fillId="9" borderId="0" applyAlignment="1" pivotButton="0" quotePrefix="0" xfId="0">
      <alignment horizontal="general" vertical="center" indent="1"/>
    </xf>
    <xf numFmtId="0" fontId="0" fillId="9" borderId="0" applyAlignment="1" pivotButton="0" quotePrefix="0" xfId="0">
      <alignment horizontal="general" vertical="bottom"/>
    </xf>
    <xf numFmtId="0" fontId="40" fillId="7" borderId="10" applyAlignment="1" pivotButton="0" quotePrefix="0" xfId="0">
      <alignment horizontal="general" vertical="center" indent="1"/>
    </xf>
    <xf numFmtId="164" fontId="40" fillId="7" borderId="10" applyAlignment="1" pivotButton="0" quotePrefix="0" xfId="0">
      <alignment horizontal="right" vertical="center"/>
    </xf>
    <xf numFmtId="166" fontId="40" fillId="7" borderId="10" applyAlignment="1" pivotButton="0" quotePrefix="0" xfId="0">
      <alignment horizontal="right" vertical="center"/>
    </xf>
    <xf numFmtId="0" fontId="47" fillId="10" borderId="0" applyAlignment="1" pivotButton="0" quotePrefix="0" xfId="0">
      <alignment horizontal="general" vertical="center" indent="1"/>
    </xf>
    <xf numFmtId="0" fontId="0" fillId="10" borderId="0" applyAlignment="1" pivotButton="0" quotePrefix="0" xfId="0">
      <alignment horizontal="general" vertical="bottom"/>
    </xf>
    <xf numFmtId="0" fontId="42" fillId="7" borderId="11" applyAlignment="1" pivotButton="0" quotePrefix="0" xfId="0">
      <alignment horizontal="general" vertical="center" indent="1"/>
    </xf>
    <xf numFmtId="164" fontId="42" fillId="7" borderId="11" applyAlignment="1" pivotButton="0" quotePrefix="0" xfId="0">
      <alignment horizontal="right" vertical="center"/>
    </xf>
    <xf numFmtId="166" fontId="42" fillId="7" borderId="11" applyAlignment="1" pivotButton="0" quotePrefix="0" xfId="0">
      <alignment horizontal="right" vertical="center"/>
    </xf>
    <xf numFmtId="0" fontId="47" fillId="8" borderId="0" applyAlignment="1" pivotButton="0" quotePrefix="0" xfId="0">
      <alignment horizontal="general" vertical="center" indent="1"/>
    </xf>
    <xf numFmtId="0" fontId="0" fillId="8" borderId="0" applyAlignment="1" pivotButton="0" quotePrefix="0" xfId="0">
      <alignment horizontal="general" vertical="bottom"/>
    </xf>
    <xf numFmtId="0" fontId="44" fillId="7" borderId="12" applyAlignment="1" pivotButton="0" quotePrefix="0" xfId="0">
      <alignment horizontal="general" vertical="center" indent="1"/>
    </xf>
    <xf numFmtId="164" fontId="44" fillId="7" borderId="12" applyAlignment="1" pivotButton="0" quotePrefix="0" xfId="0">
      <alignment horizontal="right" vertical="center"/>
    </xf>
    <xf numFmtId="166" fontId="44" fillId="7" borderId="12" applyAlignment="1" pivotButton="0" quotePrefix="0" xfId="0">
      <alignment horizontal="right" vertical="center"/>
    </xf>
    <xf numFmtId="0" fontId="36" fillId="7" borderId="13" applyAlignment="1" pivotButton="0" quotePrefix="0" xfId="0">
      <alignment horizontal="general" vertical="center" indent="1"/>
    </xf>
    <xf numFmtId="164" fontId="36" fillId="7" borderId="13" applyAlignment="1" pivotButton="0" quotePrefix="0" xfId="0">
      <alignment horizontal="right" vertical="center"/>
    </xf>
    <xf numFmtId="166" fontId="36" fillId="7" borderId="13" applyAlignment="1" pivotButton="0" quotePrefix="0" xfId="0">
      <alignment horizontal="right" vertical="center"/>
    </xf>
    <xf numFmtId="0" fontId="47" fillId="11" borderId="0" applyAlignment="1" pivotButton="0" quotePrefix="0" xfId="0">
      <alignment horizontal="general" vertical="center" indent="1"/>
    </xf>
    <xf numFmtId="0" fontId="0" fillId="11" borderId="0" applyAlignment="1" pivotButton="0" quotePrefix="0" xfId="0">
      <alignment horizontal="general" vertical="bottom"/>
    </xf>
    <xf numFmtId="0" fontId="46" fillId="7" borderId="14" applyAlignment="1" pivotButton="0" quotePrefix="0" xfId="0">
      <alignment horizontal="general" vertical="center" indent="1"/>
    </xf>
    <xf numFmtId="164" fontId="46" fillId="7" borderId="14" applyAlignment="1" pivotButton="0" quotePrefix="0" xfId="0">
      <alignment horizontal="right" vertical="center"/>
    </xf>
    <xf numFmtId="166" fontId="46" fillId="7" borderId="14" applyAlignment="1" pivotButton="0" quotePrefix="0" xfId="0">
      <alignment horizontal="right" vertical="center"/>
    </xf>
    <xf numFmtId="0" fontId="26" fillId="7" borderId="7" applyAlignment="1" pivotButton="0" quotePrefix="0" xfId="0">
      <alignment horizontal="general" vertical="bottom" indent="1"/>
    </xf>
    <xf numFmtId="164" fontId="26" fillId="7" borderId="7" applyAlignment="1" pivotButton="0" quotePrefix="0" xfId="0">
      <alignment horizontal="right" vertical="bottom"/>
    </xf>
    <xf numFmtId="166" fontId="26" fillId="7" borderId="7" applyAlignment="1" pivotButton="0" quotePrefix="0" xfId="0">
      <alignment horizontal="right" vertical="bottom"/>
    </xf>
    <xf numFmtId="0" fontId="56" fillId="12" borderId="0" applyAlignment="1" pivotButton="0" quotePrefix="0" xfId="0">
      <alignment horizontal="general" vertical="bottom" indent="1"/>
    </xf>
    <xf numFmtId="164" fontId="57" fillId="12" borderId="0" applyAlignment="1" pivotButton="0" quotePrefix="0" xfId="0">
      <alignment horizontal="right" vertical="bottom"/>
    </xf>
    <xf numFmtId="166" fontId="57" fillId="12" borderId="0" applyAlignment="1" pivotButton="0" quotePrefix="0" xfId="0">
      <alignment horizontal="right" vertical="bottom"/>
    </xf>
    <xf numFmtId="0" fontId="58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0" fillId="0" borderId="1" applyAlignment="1" pivotButton="0" quotePrefix="0" xfId="0">
      <alignment horizontal="general" vertical="bottom"/>
    </xf>
    <xf numFmtId="0" fontId="7" fillId="2" borderId="0" applyAlignment="1" pivotButton="0" quotePrefix="0" xfId="0">
      <alignment horizontal="center" vertical="center"/>
    </xf>
    <xf numFmtId="0" fontId="0" fillId="2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9" fillId="3" borderId="0" applyAlignment="1" pivotButton="0" quotePrefix="0" xfId="0">
      <alignment horizontal="center" vertical="center"/>
    </xf>
    <xf numFmtId="0" fontId="10" fillId="3" borderId="0" applyAlignment="1" pivotButton="0" quotePrefix="0" xfId="0">
      <alignment horizontal="general" vertical="center" indent="1"/>
    </xf>
    <xf numFmtId="0" fontId="11" fillId="3" borderId="0" applyAlignment="1" pivotButton="0" quotePrefix="0" xfId="0">
      <alignment horizontal="general" vertical="center" wrapText="1" indent="1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general" vertical="center" indent="1"/>
    </xf>
    <xf numFmtId="0" fontId="11" fillId="0" borderId="0" applyAlignment="1" pivotButton="0" quotePrefix="0" xfId="0">
      <alignment horizontal="general" vertical="center" wrapText="1" indent="1"/>
    </xf>
    <xf numFmtId="0" fontId="0" fillId="0" borderId="2" applyAlignment="1" pivotButton="0" quotePrefix="0" xfId="0">
      <alignment horizontal="general" vertical="bottom"/>
    </xf>
    <xf numFmtId="0" fontId="12" fillId="3" borderId="0" applyAlignment="1" pivotButton="0" quotePrefix="0" xfId="0">
      <alignment horizontal="center" vertical="center"/>
    </xf>
    <xf numFmtId="0" fontId="13" fillId="3" borderId="0" applyAlignment="1" pivotButton="0" quotePrefix="0" xfId="0">
      <alignment horizontal="general" vertical="center" indent="1"/>
    </xf>
    <xf numFmtId="0" fontId="14" fillId="3" borderId="0" applyAlignment="1" pivotButton="0" quotePrefix="0" xfId="0">
      <alignment horizontal="general" vertical="center" wrapText="1" indent="1"/>
    </xf>
    <xf numFmtId="0" fontId="12" fillId="0" borderId="0" applyAlignment="1" pivotButton="0" quotePrefix="0" xfId="0">
      <alignment horizontal="center" vertical="center"/>
    </xf>
    <xf numFmtId="0" fontId="15" fillId="0" borderId="0" applyAlignment="1" pivotButton="0" quotePrefix="0" xfId="0">
      <alignment horizontal="general" vertical="center" indent="1"/>
    </xf>
    <xf numFmtId="0" fontId="14" fillId="0" borderId="0" applyAlignment="1" pivotButton="0" quotePrefix="0" xfId="0">
      <alignment horizontal="general" vertical="center" wrapText="1" indent="1"/>
    </xf>
    <xf numFmtId="0" fontId="8" fillId="3" borderId="0" applyAlignment="1" pivotButton="0" quotePrefix="0" xfId="0">
      <alignment horizontal="general" vertical="center" indent="1"/>
    </xf>
    <xf numFmtId="0" fontId="16" fillId="0" borderId="0" applyAlignment="1" pivotButton="0" quotePrefix="0" xfId="0">
      <alignment horizontal="general" vertical="center" indent="1"/>
    </xf>
    <xf numFmtId="0" fontId="17" fillId="3" borderId="0" applyAlignment="1" pivotButton="0" quotePrefix="0" xfId="0">
      <alignment horizontal="general" vertical="center" indent="1"/>
    </xf>
    <xf numFmtId="0" fontId="18" fillId="0" borderId="0" applyAlignment="1" pivotButton="0" quotePrefix="0" xfId="0">
      <alignment horizontal="general" vertical="center" indent="1"/>
    </xf>
    <xf numFmtId="0" fontId="19" fillId="4" borderId="0" applyAlignment="1" pivotButton="0" quotePrefix="0" xfId="0">
      <alignment horizontal="general" vertical="center" wrapText="1" indent="2"/>
    </xf>
    <xf numFmtId="0" fontId="20" fillId="0" borderId="0" applyAlignment="1" pivotButton="0" quotePrefix="0" xfId="0">
      <alignment horizontal="center" vertical="center"/>
    </xf>
    <xf numFmtId="0" fontId="21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22" fillId="5" borderId="0" applyAlignment="1" pivotButton="0" quotePrefix="0" xfId="0">
      <alignment horizontal="center" vertical="center"/>
    </xf>
    <xf numFmtId="0" fontId="11" fillId="0" borderId="2" applyAlignment="1" pivotButton="0" quotePrefix="0" xfId="0">
      <alignment horizontal="general" vertical="bottom" indent="1"/>
    </xf>
    <xf numFmtId="164" fontId="23" fillId="0" borderId="2" applyAlignment="1" pivotButton="0" quotePrefix="0" xfId="0">
      <alignment horizontal="right" vertical="bottom"/>
    </xf>
    <xf numFmtId="164" fontId="24" fillId="0" borderId="2" applyAlignment="1" pivotButton="0" quotePrefix="0" xfId="0">
      <alignment horizontal="right" vertical="bottom"/>
    </xf>
    <xf numFmtId="165" fontId="11" fillId="0" borderId="2" applyAlignment="1" pivotButton="0" quotePrefix="0" xfId="0">
      <alignment horizontal="right" vertical="bottom"/>
    </xf>
    <xf numFmtId="0" fontId="11" fillId="3" borderId="2" applyAlignment="1" pivotButton="0" quotePrefix="0" xfId="0">
      <alignment horizontal="general" vertical="bottom" indent="1"/>
    </xf>
    <xf numFmtId="164" fontId="23" fillId="3" borderId="2" applyAlignment="1" pivotButton="0" quotePrefix="0" xfId="0">
      <alignment horizontal="right" vertical="bottom"/>
    </xf>
    <xf numFmtId="164" fontId="24" fillId="3" borderId="2" applyAlignment="1" pivotButton="0" quotePrefix="0" xfId="0">
      <alignment horizontal="right" vertical="bottom"/>
    </xf>
    <xf numFmtId="165" fontId="11" fillId="3" borderId="2" applyAlignment="1" pivotButton="0" quotePrefix="0" xfId="0">
      <alignment horizontal="right" vertical="bottom"/>
    </xf>
    <xf numFmtId="0" fontId="25" fillId="5" borderId="0" applyAlignment="1" pivotButton="0" quotePrefix="0" xfId="0">
      <alignment horizontal="general" vertical="bottom" indent="1"/>
    </xf>
    <xf numFmtId="164" fontId="25" fillId="5" borderId="0" applyAlignment="1" pivotButton="0" quotePrefix="0" xfId="0">
      <alignment horizontal="right" vertical="bottom"/>
    </xf>
    <xf numFmtId="165" fontId="25" fillId="5" borderId="0" applyAlignment="1" pivotButton="0" quotePrefix="0" xfId="0">
      <alignment horizontal="right" vertical="bottom"/>
    </xf>
    <xf numFmtId="0" fontId="26" fillId="0" borderId="0" applyAlignment="1" pivotButton="0" quotePrefix="0" xfId="0">
      <alignment horizontal="general" vertical="bottom"/>
    </xf>
    <xf numFmtId="0" fontId="27" fillId="0" borderId="0" applyAlignment="1" pivotButton="0" quotePrefix="0" xfId="0">
      <alignment horizontal="general" vertical="bottom"/>
    </xf>
    <xf numFmtId="164" fontId="28" fillId="0" borderId="3" applyAlignment="1" pivotButton="0" quotePrefix="0" xfId="0">
      <alignment horizontal="left" vertical="center" indent="1"/>
    </xf>
    <xf numFmtId="0" fontId="0" fillId="0" borderId="3" pivotButton="0" quotePrefix="0" xfId="0"/>
    <xf numFmtId="164" fontId="29" fillId="0" borderId="4" applyAlignment="1" pivotButton="0" quotePrefix="0" xfId="0">
      <alignment horizontal="left" vertical="center" indent="1"/>
    </xf>
    <xf numFmtId="0" fontId="0" fillId="0" borderId="4" pivotButton="0" quotePrefix="0" xfId="0"/>
    <xf numFmtId="164" fontId="30" fillId="0" borderId="5" applyAlignment="1" pivotButton="0" quotePrefix="0" xfId="0">
      <alignment horizontal="left" vertical="center" indent="1"/>
    </xf>
    <xf numFmtId="0" fontId="0" fillId="0" borderId="5" pivotButton="0" quotePrefix="0" xfId="0"/>
    <xf numFmtId="165" fontId="31" fillId="0" borderId="6" applyAlignment="1" pivotButton="0" quotePrefix="0" xfId="0">
      <alignment horizontal="left" vertical="center" indent="1"/>
    </xf>
    <xf numFmtId="0" fontId="0" fillId="0" borderId="6" pivotButton="0" quotePrefix="0" xfId="0"/>
    <xf numFmtId="0" fontId="30" fillId="0" borderId="0" applyAlignment="1" pivotButton="0" quotePrefix="0" xfId="0">
      <alignment horizontal="general" vertical="bottom"/>
    </xf>
    <xf numFmtId="0" fontId="32" fillId="0" borderId="0" applyAlignment="1" pivotButton="0" quotePrefix="0" xfId="0">
      <alignment horizontal="general" vertical="bottom"/>
    </xf>
    <xf numFmtId="0" fontId="33" fillId="5" borderId="7" applyAlignment="1" pivotButton="0" quotePrefix="0" xfId="0">
      <alignment horizontal="center" vertical="center"/>
    </xf>
    <xf numFmtId="0" fontId="22" fillId="6" borderId="0" applyAlignment="1" pivotButton="0" quotePrefix="0" xfId="0">
      <alignment horizontal="general" vertical="center" indent="1"/>
    </xf>
    <xf numFmtId="0" fontId="34" fillId="0" borderId="2" applyAlignment="1" pivotButton="0" quotePrefix="0" xfId="0">
      <alignment horizontal="general" vertical="center" indent="2"/>
    </xf>
    <xf numFmtId="164" fontId="34" fillId="0" borderId="2" applyAlignment="1" pivotButton="0" quotePrefix="0" xfId="0">
      <alignment horizontal="right" vertical="center"/>
    </xf>
    <xf numFmtId="164" fontId="24" fillId="0" borderId="2" applyAlignment="1" pivotButton="0" quotePrefix="0" xfId="0">
      <alignment horizontal="right" vertical="center"/>
    </xf>
    <xf numFmtId="0" fontId="35" fillId="7" borderId="2" applyAlignment="1" pivotButton="0" quotePrefix="0" xfId="0">
      <alignment horizontal="general" vertical="center" indent="1"/>
    </xf>
    <xf numFmtId="164" fontId="35" fillId="7" borderId="2" applyAlignment="1" pivotButton="0" quotePrefix="0" xfId="0">
      <alignment horizontal="right" vertical="center"/>
    </xf>
    <xf numFmtId="164" fontId="36" fillId="7" borderId="2" applyAlignment="1" pivotButton="0" quotePrefix="0" xfId="0">
      <alignment horizontal="right" vertical="center"/>
    </xf>
    <xf numFmtId="0" fontId="22" fillId="8" borderId="0" applyAlignment="1" pivotButton="0" quotePrefix="0" xfId="0">
      <alignment horizontal="general" vertical="center" indent="1"/>
    </xf>
    <xf numFmtId="0" fontId="22" fillId="5" borderId="0" applyAlignment="1" pivotButton="0" quotePrefix="0" xfId="0">
      <alignment horizontal="general" vertical="center" indent="1"/>
    </xf>
    <xf numFmtId="0" fontId="37" fillId="7" borderId="2" applyAlignment="1" pivotButton="0" quotePrefix="0" xfId="0">
      <alignment horizontal="general" vertical="center" indent="1"/>
    </xf>
    <xf numFmtId="164" fontId="37" fillId="7" borderId="2" applyAlignment="1" pivotButton="0" quotePrefix="0" xfId="0">
      <alignment horizontal="right" vertical="center"/>
    </xf>
    <xf numFmtId="164" fontId="38" fillId="7" borderId="2" applyAlignment="1" pivotButton="0" quotePrefix="0" xfId="0">
      <alignment horizontal="right" vertical="center"/>
    </xf>
    <xf numFmtId="0" fontId="22" fillId="9" borderId="0" applyAlignment="1" pivotButton="0" quotePrefix="0" xfId="0">
      <alignment horizontal="general" vertical="center" indent="1"/>
    </xf>
    <xf numFmtId="0" fontId="39" fillId="7" borderId="2" applyAlignment="1" pivotButton="0" quotePrefix="0" xfId="0">
      <alignment horizontal="general" vertical="center" indent="1"/>
    </xf>
    <xf numFmtId="164" fontId="39" fillId="7" borderId="2" applyAlignment="1" pivotButton="0" quotePrefix="0" xfId="0">
      <alignment horizontal="right" vertical="center"/>
    </xf>
    <xf numFmtId="164" fontId="40" fillId="7" borderId="2" applyAlignment="1" pivotButton="0" quotePrefix="0" xfId="0">
      <alignment horizontal="right" vertical="center"/>
    </xf>
    <xf numFmtId="0" fontId="22" fillId="10" borderId="0" applyAlignment="1" pivotButton="0" quotePrefix="0" xfId="0">
      <alignment horizontal="general" vertical="center" indent="1"/>
    </xf>
    <xf numFmtId="0" fontId="41" fillId="7" borderId="2" applyAlignment="1" pivotButton="0" quotePrefix="0" xfId="0">
      <alignment horizontal="general" vertical="center" indent="1"/>
    </xf>
    <xf numFmtId="164" fontId="41" fillId="7" borderId="2" applyAlignment="1" pivotButton="0" quotePrefix="0" xfId="0">
      <alignment horizontal="right" vertical="center"/>
    </xf>
    <xf numFmtId="164" fontId="42" fillId="7" borderId="2" applyAlignment="1" pivotButton="0" quotePrefix="0" xfId="0">
      <alignment horizontal="right" vertical="center"/>
    </xf>
    <xf numFmtId="0" fontId="43" fillId="7" borderId="2" applyAlignment="1" pivotButton="0" quotePrefix="0" xfId="0">
      <alignment horizontal="general" vertical="center" indent="1"/>
    </xf>
    <xf numFmtId="164" fontId="43" fillId="7" borderId="2" applyAlignment="1" pivotButton="0" quotePrefix="0" xfId="0">
      <alignment horizontal="right" vertical="center"/>
    </xf>
    <xf numFmtId="164" fontId="44" fillId="7" borderId="2" applyAlignment="1" pivotButton="0" quotePrefix="0" xfId="0">
      <alignment horizontal="right" vertical="center"/>
    </xf>
    <xf numFmtId="0" fontId="22" fillId="11" borderId="0" applyAlignment="1" pivotButton="0" quotePrefix="0" xfId="0">
      <alignment horizontal="general" vertical="center" indent="1"/>
    </xf>
    <xf numFmtId="0" fontId="45" fillId="7" borderId="2" applyAlignment="1" pivotButton="0" quotePrefix="0" xfId="0">
      <alignment horizontal="general" vertical="center" indent="1"/>
    </xf>
    <xf numFmtId="164" fontId="45" fillId="7" borderId="2" applyAlignment="1" pivotButton="0" quotePrefix="0" xfId="0">
      <alignment horizontal="right" vertical="center"/>
    </xf>
    <xf numFmtId="164" fontId="46" fillId="7" borderId="2" applyAlignment="1" pivotButton="0" quotePrefix="0" xfId="0">
      <alignment horizontal="right" vertical="center"/>
    </xf>
    <xf numFmtId="0" fontId="8" fillId="7" borderId="7" applyAlignment="1" pivotButton="0" quotePrefix="0" xfId="0">
      <alignment horizontal="general" vertical="center" indent="1"/>
    </xf>
    <xf numFmtId="164" fontId="42" fillId="7" borderId="7" applyAlignment="1" pivotButton="0" quotePrefix="0" xfId="0">
      <alignment horizontal="right" vertical="center"/>
    </xf>
    <xf numFmtId="164" fontId="8" fillId="7" borderId="7" applyAlignment="1" pivotButton="0" quotePrefix="0" xfId="0">
      <alignment horizontal="right" vertical="center"/>
    </xf>
    <xf numFmtId="0" fontId="47" fillId="12" borderId="0" applyAlignment="1" pivotButton="0" quotePrefix="0" xfId="0">
      <alignment horizontal="general" vertical="center" indent="1"/>
    </xf>
    <xf numFmtId="164" fontId="22" fillId="12" borderId="0" applyAlignment="1" pivotButton="0" quotePrefix="0" xfId="0">
      <alignment horizontal="right" vertical="center"/>
    </xf>
    <xf numFmtId="164" fontId="47" fillId="12" borderId="0" applyAlignment="1" pivotButton="0" quotePrefix="0" xfId="0">
      <alignment horizontal="right" vertical="center"/>
    </xf>
    <xf numFmtId="0" fontId="19" fillId="2" borderId="0" applyAlignment="1" pivotButton="0" quotePrefix="0" xfId="0">
      <alignment horizontal="general" vertical="center" wrapText="1" indent="1"/>
    </xf>
    <xf numFmtId="0" fontId="48" fillId="0" borderId="0" applyAlignment="1" pivotButton="0" quotePrefix="0" xfId="0">
      <alignment horizontal="left" vertical="center"/>
    </xf>
    <xf numFmtId="0" fontId="32" fillId="0" borderId="0" applyAlignment="1" pivotButton="0" quotePrefix="0" xfId="0">
      <alignment horizontal="left" vertical="center"/>
    </xf>
    <xf numFmtId="0" fontId="49" fillId="2" borderId="0" applyAlignment="1" pivotButton="0" quotePrefix="0" xfId="0">
      <alignment horizontal="center" vertical="center" wrapText="1"/>
    </xf>
    <xf numFmtId="0" fontId="42" fillId="0" borderId="0" applyAlignment="1" pivotButton="0" quotePrefix="0" xfId="0">
      <alignment horizontal="general" vertical="bottom"/>
    </xf>
    <xf numFmtId="0" fontId="47" fillId="6" borderId="0" applyAlignment="1" pivotButton="0" quotePrefix="0" xfId="0">
      <alignment horizontal="general" vertical="center" indent="1"/>
    </xf>
    <xf numFmtId="0" fontId="0" fillId="6" borderId="0" applyAlignment="1" pivotButton="0" quotePrefix="0" xfId="0">
      <alignment horizontal="general" vertical="bottom"/>
    </xf>
    <xf numFmtId="0" fontId="47" fillId="5" borderId="0" applyAlignment="1" pivotButton="0" quotePrefix="0" xfId="0">
      <alignment horizontal="general" vertical="center" indent="1"/>
    </xf>
    <xf numFmtId="0" fontId="0" fillId="5" borderId="0" applyAlignment="1" pivotButton="0" quotePrefix="0" xfId="0">
      <alignment horizontal="general" vertical="bottom"/>
    </xf>
    <xf numFmtId="0" fontId="27" fillId="0" borderId="8" applyAlignment="1" pivotButton="0" quotePrefix="0" xfId="0">
      <alignment horizontal="general" vertical="bottom"/>
    </xf>
    <xf numFmtId="0" fontId="27" fillId="0" borderId="8" applyAlignment="1" pivotButton="0" quotePrefix="0" xfId="0">
      <alignment horizontal="right" vertical="bottom"/>
    </xf>
    <xf numFmtId="0" fontId="27" fillId="0" borderId="0" applyAlignment="1" pivotButton="0" quotePrefix="0" xfId="0">
      <alignment horizontal="general" vertical="center" indent="1"/>
    </xf>
    <xf numFmtId="0" fontId="11" fillId="0" borderId="2" applyAlignment="1" pivotButton="0" quotePrefix="0" xfId="0">
      <alignment horizontal="general" vertical="center" indent="1"/>
    </xf>
    <xf numFmtId="164" fontId="50" fillId="13" borderId="2" applyAlignment="1" applyProtection="1" pivotButton="0" quotePrefix="0" xfId="0">
      <alignment horizontal="right" vertical="bottom"/>
      <protection locked="0" hidden="0"/>
    </xf>
    <xf numFmtId="166" fontId="11" fillId="7" borderId="2" applyAlignment="1" pivotButton="0" quotePrefix="0" xfId="0">
      <alignment horizontal="right" vertical="bottom"/>
    </xf>
    <xf numFmtId="164" fontId="51" fillId="0" borderId="2" applyAlignment="1" pivotButton="0" quotePrefix="0" xfId="0">
      <alignment horizontal="left" vertical="center" indent="1"/>
    </xf>
    <xf numFmtId="0" fontId="0" fillId="0" borderId="2" pivotButton="0" quotePrefix="0" xfId="0"/>
    <xf numFmtId="164" fontId="52" fillId="0" borderId="2" applyAlignment="1" pivotButton="0" quotePrefix="0" xfId="0">
      <alignment horizontal="left" vertical="center" indent="1"/>
    </xf>
    <xf numFmtId="0" fontId="17" fillId="7" borderId="7" applyAlignment="1" pivotButton="0" quotePrefix="0" xfId="0">
      <alignment horizontal="general" vertical="bottom" indent="1"/>
    </xf>
    <xf numFmtId="164" fontId="53" fillId="7" borderId="7" applyAlignment="1" pivotButton="0" quotePrefix="0" xfId="0">
      <alignment horizontal="right" vertical="bottom"/>
    </xf>
    <xf numFmtId="166" fontId="53" fillId="7" borderId="7" applyAlignment="1" pivotButton="0" quotePrefix="0" xfId="0">
      <alignment horizontal="right" vertical="bottom"/>
    </xf>
    <xf numFmtId="164" fontId="54" fillId="0" borderId="2" applyAlignment="1" pivotButton="0" quotePrefix="0" xfId="0">
      <alignment horizontal="left" vertical="center" indent="1"/>
    </xf>
    <xf numFmtId="165" fontId="55" fillId="0" borderId="2" applyAlignment="1" pivotButton="0" quotePrefix="0" xfId="0">
      <alignment horizontal="left" vertical="center" indent="1"/>
    </xf>
    <xf numFmtId="0" fontId="11" fillId="0" borderId="2" applyAlignment="1" pivotButton="0" quotePrefix="0" xfId="0">
      <alignment horizontal="general" vertical="center" indent="2"/>
    </xf>
    <xf numFmtId="165" fontId="52" fillId="0" borderId="2" applyAlignment="1" pivotButton="0" quotePrefix="0" xfId="0">
      <alignment horizontal="left" vertical="center" indent="1"/>
    </xf>
    <xf numFmtId="165" fontId="54" fillId="0" borderId="2" applyAlignment="1" pivotButton="0" quotePrefix="0" xfId="0">
      <alignment horizontal="left" vertical="center" indent="1"/>
    </xf>
    <xf numFmtId="0" fontId="38" fillId="7" borderId="9" applyAlignment="1" pivotButton="0" quotePrefix="0" xfId="0">
      <alignment horizontal="general" vertical="center" indent="1"/>
    </xf>
    <xf numFmtId="164" fontId="38" fillId="7" borderId="9" applyAlignment="1" pivotButton="0" quotePrefix="0" xfId="0">
      <alignment horizontal="right" vertical="center"/>
    </xf>
    <xf numFmtId="166" fontId="38" fillId="7" borderId="9" applyAlignment="1" pivotButton="0" quotePrefix="0" xfId="0">
      <alignment horizontal="right" vertical="center"/>
    </xf>
    <xf numFmtId="0" fontId="47" fillId="9" borderId="0" applyAlignment="1" pivotButton="0" quotePrefix="0" xfId="0">
      <alignment horizontal="general" vertical="center" indent="1"/>
    </xf>
    <xf numFmtId="0" fontId="0" fillId="9" borderId="0" applyAlignment="1" pivotButton="0" quotePrefix="0" xfId="0">
      <alignment horizontal="general" vertical="bottom"/>
    </xf>
    <xf numFmtId="0" fontId="40" fillId="7" borderId="10" applyAlignment="1" pivotButton="0" quotePrefix="0" xfId="0">
      <alignment horizontal="general" vertical="center" indent="1"/>
    </xf>
    <xf numFmtId="164" fontId="40" fillId="7" borderId="10" applyAlignment="1" pivotButton="0" quotePrefix="0" xfId="0">
      <alignment horizontal="right" vertical="center"/>
    </xf>
    <xf numFmtId="166" fontId="40" fillId="7" borderId="10" applyAlignment="1" pivotButton="0" quotePrefix="0" xfId="0">
      <alignment horizontal="right" vertical="center"/>
    </xf>
    <xf numFmtId="0" fontId="47" fillId="10" borderId="0" applyAlignment="1" pivotButton="0" quotePrefix="0" xfId="0">
      <alignment horizontal="general" vertical="center" indent="1"/>
    </xf>
    <xf numFmtId="0" fontId="0" fillId="10" borderId="0" applyAlignment="1" pivotButton="0" quotePrefix="0" xfId="0">
      <alignment horizontal="general" vertical="bottom"/>
    </xf>
    <xf numFmtId="0" fontId="42" fillId="7" borderId="11" applyAlignment="1" pivotButton="0" quotePrefix="0" xfId="0">
      <alignment horizontal="general" vertical="center" indent="1"/>
    </xf>
    <xf numFmtId="164" fontId="42" fillId="7" borderId="11" applyAlignment="1" pivotButton="0" quotePrefix="0" xfId="0">
      <alignment horizontal="right" vertical="center"/>
    </xf>
    <xf numFmtId="166" fontId="42" fillId="7" borderId="11" applyAlignment="1" pivotButton="0" quotePrefix="0" xfId="0">
      <alignment horizontal="right" vertical="center"/>
    </xf>
    <xf numFmtId="0" fontId="47" fillId="8" borderId="0" applyAlignment="1" pivotButton="0" quotePrefix="0" xfId="0">
      <alignment horizontal="general" vertical="center" indent="1"/>
    </xf>
    <xf numFmtId="0" fontId="0" fillId="8" borderId="0" applyAlignment="1" pivotButton="0" quotePrefix="0" xfId="0">
      <alignment horizontal="general" vertical="bottom"/>
    </xf>
    <xf numFmtId="0" fontId="44" fillId="7" borderId="12" applyAlignment="1" pivotButton="0" quotePrefix="0" xfId="0">
      <alignment horizontal="general" vertical="center" indent="1"/>
    </xf>
    <xf numFmtId="164" fontId="44" fillId="7" borderId="12" applyAlignment="1" pivotButton="0" quotePrefix="0" xfId="0">
      <alignment horizontal="right" vertical="center"/>
    </xf>
    <xf numFmtId="166" fontId="44" fillId="7" borderId="12" applyAlignment="1" pivotButton="0" quotePrefix="0" xfId="0">
      <alignment horizontal="right" vertical="center"/>
    </xf>
    <xf numFmtId="0" fontId="36" fillId="7" borderId="13" applyAlignment="1" pivotButton="0" quotePrefix="0" xfId="0">
      <alignment horizontal="general" vertical="center" indent="1"/>
    </xf>
    <xf numFmtId="164" fontId="36" fillId="7" borderId="13" applyAlignment="1" pivotButton="0" quotePrefix="0" xfId="0">
      <alignment horizontal="right" vertical="center"/>
    </xf>
    <xf numFmtId="166" fontId="36" fillId="7" borderId="13" applyAlignment="1" pivotButton="0" quotePrefix="0" xfId="0">
      <alignment horizontal="right" vertical="center"/>
    </xf>
    <xf numFmtId="0" fontId="47" fillId="11" borderId="0" applyAlignment="1" pivotButton="0" quotePrefix="0" xfId="0">
      <alignment horizontal="general" vertical="center" indent="1"/>
    </xf>
    <xf numFmtId="0" fontId="0" fillId="11" borderId="0" applyAlignment="1" pivotButton="0" quotePrefix="0" xfId="0">
      <alignment horizontal="general" vertical="bottom"/>
    </xf>
    <xf numFmtId="0" fontId="46" fillId="7" borderId="14" applyAlignment="1" pivotButton="0" quotePrefix="0" xfId="0">
      <alignment horizontal="general" vertical="center" indent="1"/>
    </xf>
    <xf numFmtId="164" fontId="46" fillId="7" borderId="14" applyAlignment="1" pivotButton="0" quotePrefix="0" xfId="0">
      <alignment horizontal="right" vertical="center"/>
    </xf>
    <xf numFmtId="166" fontId="46" fillId="7" borderId="14" applyAlignment="1" pivotButton="0" quotePrefix="0" xfId="0">
      <alignment horizontal="right" vertical="center"/>
    </xf>
    <xf numFmtId="0" fontId="26" fillId="7" borderId="7" applyAlignment="1" pivotButton="0" quotePrefix="0" xfId="0">
      <alignment horizontal="general" vertical="bottom" indent="1"/>
    </xf>
    <xf numFmtId="164" fontId="26" fillId="7" borderId="7" applyAlignment="1" pivotButton="0" quotePrefix="0" xfId="0">
      <alignment horizontal="right" vertical="bottom"/>
    </xf>
    <xf numFmtId="166" fontId="26" fillId="7" borderId="7" applyAlignment="1" pivotButton="0" quotePrefix="0" xfId="0">
      <alignment horizontal="right" vertical="bottom"/>
    </xf>
    <xf numFmtId="0" fontId="56" fillId="12" borderId="0" applyAlignment="1" pivotButton="0" quotePrefix="0" xfId="0">
      <alignment horizontal="general" vertical="bottom" indent="1"/>
    </xf>
    <xf numFmtId="164" fontId="57" fillId="12" borderId="0" applyAlignment="1" pivotButton="0" quotePrefix="0" xfId="0">
      <alignment horizontal="right" vertical="bottom"/>
    </xf>
    <xf numFmtId="166" fontId="57" fillId="12" borderId="0" applyAlignment="1" pivotButton="0" quotePrefix="0" xfId="0">
      <alignment horizontal="right" vertical="bottom"/>
    </xf>
    <xf numFmtId="0" fontId="58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center" wrapText="1" indent="2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7424"/>
      <rgbColor rgb="FF800080"/>
      <rgbColor rgb="FF008080"/>
      <rgbColor rgb="FFC0C0C0"/>
      <rgbColor rgb="FF5C7050"/>
      <rgbColor rgb="FF9999FF"/>
      <rgbColor rgb="FFA04637"/>
      <rgbColor rgb="FFFAF4E8"/>
      <rgbColor rgb="FFE4E8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6F8"/>
      <rgbColor rgb="FFF2E8D6"/>
      <rgbColor rgb="FFF8FAF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4A43A"/>
      <rgbColor rgb="FFFF6600"/>
      <rgbColor rgb="FF8E5A8C"/>
      <rgbColor rgb="FF969696"/>
      <rgbColor rgb="FF003C50"/>
      <rgbColor rgb="FF3282AA"/>
      <rgbColor rgb="FF141E24"/>
      <rgbColor rgb="FF333300"/>
      <rgbColor rgb="FF993300"/>
      <rgbColor rgb="FF993366"/>
      <rgbColor rgb="FF333399"/>
      <rgbColor rgb="FF50566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8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9.xml.rels><Relationships xmlns="http://schemas.openxmlformats.org/package/2006/relationships"><Relationship Type="http://schemas.openxmlformats.org/officeDocument/2006/relationships/image" Target="/xl/media/image9.png" Id="rId1"/></Relationships>
</file>

<file path=xl/drawings/_rels/drawing10.xml.rels><Relationships xmlns="http://schemas.openxmlformats.org/package/2006/relationships"><Relationship Type="http://schemas.openxmlformats.org/officeDocument/2006/relationships/image" Target="/xl/media/image10.png" Id="rId1"/></Relationships>
</file>

<file path=xl/drawings/_rels/drawing11.xml.rels><Relationships xmlns="http://schemas.openxmlformats.org/package/2006/relationships"><Relationship Type="http://schemas.openxmlformats.org/officeDocument/2006/relationships/image" Target="/xl/media/image11.png" Id="rId1"/></Relationships>
</file>

<file path=xl/drawings/_rels/drawing12.xml.rels><Relationships xmlns="http://schemas.openxmlformats.org/package/2006/relationships"><Relationship Type="http://schemas.openxmlformats.org/officeDocument/2006/relationships/image" Target="/xl/media/image12.png" Id="rId1"/></Relationships>
</file>

<file path=xl/drawings/_rels/drawing13.xml.rels><Relationships xmlns="http://schemas.openxmlformats.org/package/2006/relationships"><Relationship Type="http://schemas.openxmlformats.org/officeDocument/2006/relationships/image" Target="/xl/media/image13.png" Id="rId1"/></Relationships>
</file>

<file path=xl/drawings/_rels/drawing14.xml.rels><Relationships xmlns="http://schemas.openxmlformats.org/package/2006/relationships"><Relationship Type="http://schemas.openxmlformats.org/officeDocument/2006/relationships/image" Target="/xl/media/image14.png" Id="rId1"/></Relationships>
</file>

<file path=xl/drawings/_rels/drawing15.xml.rels><Relationships xmlns="http://schemas.openxmlformats.org/package/2006/relationships"><Relationship Type="http://schemas.openxmlformats.org/officeDocument/2006/relationships/image" Target="/xl/media/image15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1</row>
      <rowOff>0</rowOff>
    </from>
    <to>
      <col>2</col>
      <colOff>885600</colOff>
      <row>2</row>
      <rowOff>151920</rowOff>
    </to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11320" y="171360"/>
          <a:ext cx="1590480" cy="60912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3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4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5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5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6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6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7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7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8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8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9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9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10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10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11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11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12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12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13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13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14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14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drawings/drawing15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1</col>
      <colOff>1095120</colOff>
      <row>1</row>
      <rowOff>142560</rowOff>
    </to>
    <pic>
      <nvPicPr>
        <cNvPr id="15" name="Image 1" descr="Picture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41120" y="0"/>
          <a:ext cx="1095120" cy="41868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_rels/sheet8.xml.rels><Relationships xmlns="http://schemas.openxmlformats.org/package/2006/relationships"><Relationship Type="http://schemas.openxmlformats.org/officeDocument/2006/relationships/drawing" Target="/xl/drawings/drawing8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9.xml" Id="rId1"/></Relationships>
</file>

<file path=xl/worksheets/_rels/sheet10.xml.rels><Relationships xmlns="http://schemas.openxmlformats.org/package/2006/relationships"><Relationship Type="http://schemas.openxmlformats.org/officeDocument/2006/relationships/drawing" Target="/xl/drawings/drawing10.xml" Id="rId1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11.xml" Id="rId1"/></Relationships>
</file>

<file path=xl/worksheets/_rels/sheet12.xml.rels><Relationships xmlns="http://schemas.openxmlformats.org/package/2006/relationships"><Relationship Type="http://schemas.openxmlformats.org/officeDocument/2006/relationships/drawing" Target="/xl/drawings/drawing12.xml" Id="rId1"/></Relationships>
</file>

<file path=xl/worksheets/_rels/sheet13.xml.rels><Relationships xmlns="http://schemas.openxmlformats.org/package/2006/relationships"><Relationship Type="http://schemas.openxmlformats.org/officeDocument/2006/relationships/drawing" Target="/xl/drawings/drawing13.xml" Id="rId1"/></Relationships>
</file>

<file path=xl/worksheets/_rels/sheet14.xml.rels><Relationships xmlns="http://schemas.openxmlformats.org/package/2006/relationships"><Relationship Type="http://schemas.openxmlformats.org/officeDocument/2006/relationships/drawing" Target="/xl/drawings/drawing14.xml" Id="rId1"/></Relationships>
</file>

<file path=xl/worksheets/_rels/sheet15.xml.rels><Relationships xmlns="http://schemas.openxmlformats.org/package/2006/relationships"><Relationship Type="http://schemas.openxmlformats.org/officeDocument/2006/relationships/drawing" Target="/xl/drawings/drawing15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5:J35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3" customWidth="1" style="143" min="1" max="1"/>
    <col width="10" customWidth="1" style="143" min="2" max="2"/>
    <col width="18" customWidth="1" style="143" min="3" max="3"/>
    <col width="6" customWidth="1" style="143" min="4" max="4"/>
    <col width="18" customWidth="1" style="143" min="5" max="5"/>
    <col width="12" customWidth="1" style="143" min="6" max="9"/>
    <col width="4" customWidth="1" style="143" min="10" max="10"/>
  </cols>
  <sheetData>
    <row r="1" ht="13.5" customHeight="1" s="144"/>
    <row r="2" ht="36" customHeight="1" s="144"/>
    <row r="3" ht="36" customHeight="1" s="144"/>
    <row r="4" ht="18" customHeight="1" s="144"/>
    <row r="5" ht="51.75" customHeight="1" s="144">
      <c r="B5" s="145" t="inlineStr">
        <is>
          <t>PRESUPUESTO PERSONAL MQF</t>
        </is>
      </c>
    </row>
    <row r="6" ht="25.5" customHeight="1" s="144">
      <c r="B6" s="146" t="inlineStr">
        <is>
          <t>Tu año financiero en una sola plantilla</t>
        </is>
      </c>
    </row>
    <row r="7" ht="21.75" customHeight="1" s="144">
      <c r="B7" s="147" t="inlineStr">
        <is>
          <t>Más Que Finanzas RD  ·  @masquefinanzasrd</t>
        </is>
      </c>
    </row>
    <row r="8" ht="15" customHeight="1" s="144">
      <c r="B8" s="148" t="n"/>
      <c r="C8" s="148" t="n"/>
      <c r="D8" s="148" t="n"/>
      <c r="E8" s="148" t="n"/>
      <c r="F8" s="148" t="n"/>
      <c r="G8" s="148" t="n"/>
      <c r="H8" s="148" t="n"/>
      <c r="I8" s="148" t="n"/>
      <c r="J8" s="148" t="n"/>
    </row>
    <row r="10" ht="48" customHeight="1" s="144">
      <c r="B10" s="149" t="inlineStr">
        <is>
          <t>"Lo que mides, controlas. Lo que ignoras, te controla."</t>
        </is>
      </c>
      <c r="J10" s="150" t="n"/>
    </row>
    <row r="12" ht="21.75" customHeight="1" s="144">
      <c r="B12" s="151" t="inlineStr">
        <is>
          <t>CÓMO FUNCIONA ESTA PLANTILLA</t>
        </is>
      </c>
    </row>
    <row r="14" ht="42" customHeight="1" s="144">
      <c r="B14" s="152" t="inlineStr">
        <is>
          <t>📊</t>
        </is>
      </c>
      <c r="C14" s="153" t="inlineStr">
        <is>
          <t>DASHBOARD</t>
        </is>
      </c>
      <c r="E14" s="154" t="inlineStr">
        <is>
          <t>Vista de los 12 meses del año en una sola pantalla. KPIs clave.</t>
        </is>
      </c>
    </row>
    <row r="15" ht="7.5" customHeight="1" s="144"/>
    <row r="16" ht="42" customHeight="1" s="144">
      <c r="B16" s="155" t="inlineStr">
        <is>
          <t>📅</t>
        </is>
      </c>
      <c r="C16" s="156" t="inlineStr">
        <is>
          <t>MES POR MES</t>
        </is>
      </c>
      <c r="E16" s="157" t="inlineStr">
        <is>
          <t>12 hojas mensuales con Estimado · Real · Varianza por categoría.</t>
        </is>
      </c>
    </row>
    <row r="17" ht="7.5" customHeight="1" s="144"/>
    <row r="18" ht="42" customHeight="1" s="144">
      <c r="B18" s="152" t="inlineStr">
        <is>
          <t>📈</t>
        </is>
      </c>
      <c r="C18" s="153" t="inlineStr">
        <is>
          <t>ANÁLISIS</t>
        </is>
      </c>
      <c r="E18" s="154" t="inlineStr">
        <is>
          <t>Compara meses, identifica patrones, alerta cuando algo se descontrola.</t>
        </is>
      </c>
    </row>
    <row r="19" ht="7.5" customHeight="1" s="144"/>
    <row r="21" ht="21.75" customHeight="1" s="144">
      <c r="B21" s="151" t="inlineStr">
        <is>
          <t>TU DINERO ORGANIZADO EN 9 DESTINOS (FÓRMULA)</t>
        </is>
      </c>
    </row>
    <row r="22" ht="7.5" customHeight="1" s="144">
      <c r="B22" s="158" t="n"/>
      <c r="C22" s="158" t="n"/>
      <c r="D22" s="158" t="n"/>
      <c r="E22" s="158" t="n"/>
      <c r="F22" s="158" t="n"/>
      <c r="G22" s="158" t="n"/>
      <c r="H22" s="158" t="n"/>
      <c r="I22" s="158" t="n"/>
      <c r="J22" s="158" t="n"/>
    </row>
    <row r="23" ht="31.5" customHeight="1" s="144">
      <c r="B23" s="159" t="inlineStr">
        <is>
          <t>🏠</t>
        </is>
      </c>
      <c r="C23" s="160" t="inlineStr">
        <is>
          <t>VIVIENDA Y SERVICIOS</t>
        </is>
      </c>
      <c r="E23" s="161" t="inlineStr">
        <is>
          <t>Alquiler / Hipoteca · Electricidad · Agua · Internet / Cable · Doméstica / Nana · Mantenimiento / Reparaciones</t>
        </is>
      </c>
    </row>
    <row r="24" ht="31.5" customHeight="1" s="144">
      <c r="B24" s="159" t="inlineStr">
        <is>
          <t>🍽️</t>
        </is>
      </c>
      <c r="C24" s="160" t="inlineStr">
        <is>
          <t>ALIMENTACIÓN</t>
        </is>
      </c>
      <c r="E24" s="161" t="inlineStr">
        <is>
          <t>Supermercado · Restaurantes / Delivery</t>
        </is>
      </c>
    </row>
    <row r="25" ht="31.5" customHeight="1" s="144">
      <c r="B25" s="159" t="inlineStr">
        <is>
          <t>🚗</t>
        </is>
      </c>
      <c r="C25" s="160" t="inlineStr">
        <is>
          <t>TRANSPORTE</t>
        </is>
      </c>
      <c r="E25" s="161" t="inlineStr">
        <is>
          <t>Transporte / Combustible · Seguro vehículo / mantenimiento</t>
        </is>
      </c>
    </row>
    <row r="26" ht="31.5" customHeight="1" s="144">
      <c r="B26" s="159" t="inlineStr">
        <is>
          <t>💳</t>
        </is>
      </c>
      <c r="C26" s="160" t="inlineStr">
        <is>
          <t>DEUDAS</t>
        </is>
      </c>
      <c r="E26" s="161" t="inlineStr">
        <is>
          <t>Tarjetas de crédito · Préstamo personal · Préstamo vehículo / hipoteca</t>
        </is>
      </c>
    </row>
    <row r="27" ht="31.5" customHeight="1" s="144">
      <c r="B27" s="159" t="inlineStr">
        <is>
          <t>🛟</t>
        </is>
      </c>
      <c r="C27" s="160" t="inlineStr">
        <is>
          <t>FONDO DE EMERGENCIA</t>
        </is>
      </c>
      <c r="E27" s="161" t="inlineStr">
        <is>
          <t>Fondo de emergencia</t>
        </is>
      </c>
    </row>
    <row r="28" ht="31.5" customHeight="1" s="144">
      <c r="B28" s="159" t="inlineStr">
        <is>
          <t>📈</t>
        </is>
      </c>
      <c r="C28" s="160" t="inlineStr">
        <is>
          <t>INVERSIÓN</t>
        </is>
      </c>
      <c r="E28" s="161" t="inlineStr">
        <is>
          <t>Inversión / FMM / Certificados · Ahorro objetivo 1 · Ahorro objetivo 2</t>
        </is>
      </c>
    </row>
    <row r="29" ht="31.5" customHeight="1" s="144">
      <c r="B29" s="159" t="inlineStr">
        <is>
          <t>🧴</t>
        </is>
      </c>
      <c r="C29" s="160" t="inlineStr">
        <is>
          <t>GASTOS PERSONALES</t>
        </is>
      </c>
      <c r="E29" s="161" t="inlineStr">
        <is>
          <t>Ropa / Calzado · Cuidado personal (salón, barbería)</t>
        </is>
      </c>
    </row>
    <row r="30" ht="31.5" customHeight="1" s="144">
      <c r="B30" s="159" t="inlineStr">
        <is>
          <t>🎬</t>
        </is>
      </c>
      <c r="C30" s="160" t="inlineStr">
        <is>
          <t>ENTRETENIMIENTO</t>
        </is>
      </c>
      <c r="E30" s="161" t="inlineStr">
        <is>
          <t>Entretenimiento / Suscripciones</t>
        </is>
      </c>
    </row>
    <row r="31" ht="31.5" customHeight="1" s="144">
      <c r="B31" s="159" t="inlineStr">
        <is>
          <t>🧩</t>
        </is>
      </c>
      <c r="C31" s="160" t="inlineStr">
        <is>
          <t>OTROS E IMPREVISTOS</t>
        </is>
      </c>
      <c r="E31" s="161" t="inlineStr">
        <is>
          <t>Seguro médico · Seguro de vida · Consultas médicas / farmacia · Mascotas · Regalos / Beneficencia · Otros</t>
        </is>
      </c>
    </row>
    <row r="32" ht="19.5" customHeight="1" s="144">
      <c r="B32" s="291" t="inlineStr">
        <is>
          <t>Estos 9 destinos son exactamente los 9 destinos de la Fórmula del libro (Capítulo 6): Vivienda y servicios · Alimentación · Transporte · Deudas · Fondo de emergencia · Inversión · Gastos personales · Entretenimiento · Otros e imprevistos.</t>
        </is>
      </c>
    </row>
    <row r="33">
      <c r="B33" s="169" t="inlineStr">
        <is>
          <t>⚡  Edita solo las celdas blancas (Estimado y Real). Las demás son fórmulas (Varianza, Totales, KPIs).</t>
        </is>
      </c>
    </row>
    <row r="34"/>
    <row r="35">
      <c r="B35" s="170" t="inlineStr">
        <is>
          <t>© Más Que Finanzas 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32">
    <mergeCell ref="C24:D24"/>
    <mergeCell ref="E28:J28"/>
    <mergeCell ref="B7:I7"/>
    <mergeCell ref="C30:D30"/>
    <mergeCell ref="C14:D14"/>
    <mergeCell ref="E31:J31"/>
    <mergeCell ref="C26:D26"/>
    <mergeCell ref="E30:J30"/>
    <mergeCell ref="B21:I21"/>
    <mergeCell ref="C29:D29"/>
    <mergeCell ref="C16:D16"/>
    <mergeCell ref="C25:D25"/>
    <mergeCell ref="E27:J27"/>
    <mergeCell ref="E26:J26"/>
    <mergeCell ref="C31:D31"/>
    <mergeCell ref="E25:J25"/>
    <mergeCell ref="B33:J33"/>
    <mergeCell ref="E16:J16"/>
    <mergeCell ref="C27:D27"/>
    <mergeCell ref="B32:J32"/>
    <mergeCell ref="B10:I10"/>
    <mergeCell ref="E18:J18"/>
    <mergeCell ref="C23:D23"/>
    <mergeCell ref="E24:J24"/>
    <mergeCell ref="B6:I6"/>
    <mergeCell ref="E14:J14"/>
    <mergeCell ref="E23:J23"/>
    <mergeCell ref="C28:D28"/>
    <mergeCell ref="B5:I5"/>
    <mergeCell ref="C18:D18"/>
    <mergeCell ref="B35:I35"/>
    <mergeCell ref="E29:J2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B4:G30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16" customWidth="1" style="143" min="2" max="5"/>
    <col width="14" customWidth="1" style="143" min="6" max="6"/>
    <col width="4" customWidth="1" style="143" min="7" max="7"/>
  </cols>
  <sheetData>
    <row r="1" ht="21.75" customHeight="1" s="144"/>
    <row r="2" ht="21.75" customHeight="1" s="144"/>
    <row r="3" ht="7.5" customHeight="1" s="144"/>
    <row r="4" ht="31.5" customHeight="1" s="144">
      <c r="B4" s="171" t="inlineStr">
        <is>
          <t>📊 DASHBOARD ANUAL</t>
        </is>
      </c>
    </row>
    <row r="5" ht="16.15" customHeight="1" s="144">
      <c r="B5" s="172" t="inlineStr">
        <is>
          <t>Tu año financiero en una sola pantalla</t>
        </is>
      </c>
    </row>
    <row r="8" ht="24" customHeight="1" s="144">
      <c r="B8" s="173" t="inlineStr">
        <is>
          <t>Mes</t>
        </is>
      </c>
      <c r="C8" s="173" t="inlineStr">
        <is>
          <t>Ingresos</t>
        </is>
      </c>
      <c r="D8" s="173" t="inlineStr">
        <is>
          <t>Gastos</t>
        </is>
      </c>
      <c r="E8" s="173" t="inlineStr">
        <is>
          <t>Libre</t>
        </is>
      </c>
      <c r="F8" s="173" t="inlineStr">
        <is>
          <t>% Ahorro</t>
        </is>
      </c>
    </row>
    <row r="9" ht="15" customHeight="1" s="144">
      <c r="B9" s="174" t="inlineStr">
        <is>
          <t>Enero</t>
        </is>
      </c>
      <c r="C9" s="175">
        <f>Enero!D17</f>
        <v/>
      </c>
      <c r="D9" s="175">
        <f>Enero!D81</f>
        <v/>
      </c>
      <c r="E9" s="176">
        <f>C9-D9</f>
        <v/>
      </c>
      <c r="F9" s="177">
        <f>IFERROR(E9/C9,0)</f>
        <v/>
      </c>
    </row>
    <row r="10" ht="15" customHeight="1" s="144">
      <c r="B10" s="178" t="inlineStr">
        <is>
          <t>Febrero</t>
        </is>
      </c>
      <c r="C10" s="179">
        <f>Febrero!D17</f>
        <v/>
      </c>
      <c r="D10" s="179">
        <f>Febrero!D81</f>
        <v/>
      </c>
      <c r="E10" s="180">
        <f>C10-D10</f>
        <v/>
      </c>
      <c r="F10" s="181">
        <f>IFERROR(E10/C10,0)</f>
        <v/>
      </c>
    </row>
    <row r="11" ht="15" customHeight="1" s="144">
      <c r="B11" s="174" t="inlineStr">
        <is>
          <t>Marzo</t>
        </is>
      </c>
      <c r="C11" s="175">
        <f>Marzo!D17</f>
        <v/>
      </c>
      <c r="D11" s="175">
        <f>Marzo!D81</f>
        <v/>
      </c>
      <c r="E11" s="176">
        <f>C11-D11</f>
        <v/>
      </c>
      <c r="F11" s="177">
        <f>IFERROR(E11/C11,0)</f>
        <v/>
      </c>
    </row>
    <row r="12" ht="15" customHeight="1" s="144">
      <c r="B12" s="178" t="inlineStr">
        <is>
          <t>Abril</t>
        </is>
      </c>
      <c r="C12" s="179">
        <f>Abril!D17</f>
        <v/>
      </c>
      <c r="D12" s="179">
        <f>Abril!D81</f>
        <v/>
      </c>
      <c r="E12" s="180">
        <f>C12-D12</f>
        <v/>
      </c>
      <c r="F12" s="181">
        <f>IFERROR(E12/C12,0)</f>
        <v/>
      </c>
    </row>
    <row r="13" ht="15" customHeight="1" s="144">
      <c r="B13" s="174" t="inlineStr">
        <is>
          <t>Mayo</t>
        </is>
      </c>
      <c r="C13" s="175">
        <f>Mayo!D17</f>
        <v/>
      </c>
      <c r="D13" s="175">
        <f>Mayo!D81</f>
        <v/>
      </c>
      <c r="E13" s="176">
        <f>C13-D13</f>
        <v/>
      </c>
      <c r="F13" s="177">
        <f>IFERROR(E13/C13,0)</f>
        <v/>
      </c>
    </row>
    <row r="14" ht="15" customHeight="1" s="144">
      <c r="B14" s="178" t="inlineStr">
        <is>
          <t>Junio</t>
        </is>
      </c>
      <c r="C14" s="179">
        <f>Junio!D17</f>
        <v/>
      </c>
      <c r="D14" s="179">
        <f>Junio!D81</f>
        <v/>
      </c>
      <c r="E14" s="180">
        <f>C14-D14</f>
        <v/>
      </c>
      <c r="F14" s="181">
        <f>IFERROR(E14/C14,0)</f>
        <v/>
      </c>
    </row>
    <row r="15" ht="15" customHeight="1" s="144">
      <c r="B15" s="174" t="inlineStr">
        <is>
          <t>Julio</t>
        </is>
      </c>
      <c r="C15" s="175">
        <f>Julio!D17</f>
        <v/>
      </c>
      <c r="D15" s="175">
        <f>Julio!D81</f>
        <v/>
      </c>
      <c r="E15" s="176">
        <f>C15-D15</f>
        <v/>
      </c>
      <c r="F15" s="177">
        <f>IFERROR(E15/C15,0)</f>
        <v/>
      </c>
    </row>
    <row r="16" ht="15" customHeight="1" s="144">
      <c r="B16" s="178" t="inlineStr">
        <is>
          <t>Agosto</t>
        </is>
      </c>
      <c r="C16" s="179">
        <f>Agosto!D17</f>
        <v/>
      </c>
      <c r="D16" s="179">
        <f>Agosto!D81</f>
        <v/>
      </c>
      <c r="E16" s="180">
        <f>C16-D16</f>
        <v/>
      </c>
      <c r="F16" s="181">
        <f>IFERROR(E16/C16,0)</f>
        <v/>
      </c>
    </row>
    <row r="17" ht="15" customHeight="1" s="144">
      <c r="B17" s="174" t="inlineStr">
        <is>
          <t>Septiembre</t>
        </is>
      </c>
      <c r="C17" s="175">
        <f>Septiembre!D17</f>
        <v/>
      </c>
      <c r="D17" s="175">
        <f>Septiembre!D81</f>
        <v/>
      </c>
      <c r="E17" s="176">
        <f>C17-D17</f>
        <v/>
      </c>
      <c r="F17" s="177">
        <f>IFERROR(E17/C17,0)</f>
        <v/>
      </c>
    </row>
    <row r="18" ht="15" customHeight="1" s="144">
      <c r="B18" s="178" t="inlineStr">
        <is>
          <t>Octubre</t>
        </is>
      </c>
      <c r="C18" s="179">
        <f>Octubre!D17</f>
        <v/>
      </c>
      <c r="D18" s="179">
        <f>Octubre!D81</f>
        <v/>
      </c>
      <c r="E18" s="180">
        <f>C18-D18</f>
        <v/>
      </c>
      <c r="F18" s="181">
        <f>IFERROR(E18/C18,0)</f>
        <v/>
      </c>
    </row>
    <row r="19" ht="15" customHeight="1" s="144">
      <c r="B19" s="174" t="inlineStr">
        <is>
          <t>Noviembre</t>
        </is>
      </c>
      <c r="C19" s="175">
        <f>Noviembre!D17</f>
        <v/>
      </c>
      <c r="D19" s="175">
        <f>Noviembre!D81</f>
        <v/>
      </c>
      <c r="E19" s="176">
        <f>C19-D19</f>
        <v/>
      </c>
      <c r="F19" s="177">
        <f>IFERROR(E19/C19,0)</f>
        <v/>
      </c>
    </row>
    <row r="20" ht="15" customHeight="1" s="144">
      <c r="B20" s="178" t="inlineStr">
        <is>
          <t>Diciembre</t>
        </is>
      </c>
      <c r="C20" s="179">
        <f>Diciembre!D17</f>
        <v/>
      </c>
      <c r="D20" s="179">
        <f>Diciembre!D81</f>
        <v/>
      </c>
      <c r="E20" s="180">
        <f>C20-D20</f>
        <v/>
      </c>
      <c r="F20" s="181">
        <f>IFERROR(E20/C20,0)</f>
        <v/>
      </c>
    </row>
    <row r="21" ht="27.75" customHeight="1" s="144">
      <c r="B21" s="182" t="inlineStr">
        <is>
          <t>TOTAL AÑO</t>
        </is>
      </c>
      <c r="C21" s="183">
        <f>SUM(C9:C20)</f>
        <v/>
      </c>
      <c r="D21" s="183">
        <f>SUM(D9:D20)</f>
        <v/>
      </c>
      <c r="E21" s="183">
        <f>SUM(E9:E20)</f>
        <v/>
      </c>
      <c r="F21" s="184">
        <f>IFERROR(E21/C21,0)</f>
        <v/>
      </c>
    </row>
    <row r="24" ht="16.15" customHeight="1" s="144">
      <c r="B24" s="185" t="inlineStr">
        <is>
          <t>🎯  TU AÑO EN 4 NÚMEROS</t>
        </is>
      </c>
    </row>
    <row r="26" ht="15.75" customHeight="1" s="144">
      <c r="B26" s="186" t="inlineStr">
        <is>
          <t>INGRESOS TOTALES</t>
        </is>
      </c>
      <c r="E26" s="186" t="inlineStr">
        <is>
          <t>GASTOS TOTALES</t>
        </is>
      </c>
    </row>
    <row r="27" ht="31.5" customHeight="1" s="144">
      <c r="B27" s="187">
        <f>C21</f>
        <v/>
      </c>
      <c r="C27" s="188" t="n"/>
      <c r="D27" s="188" t="n"/>
      <c r="E27" s="189">
        <f>D21</f>
        <v/>
      </c>
      <c r="F27" s="190" t="n"/>
      <c r="G27" s="190" t="n"/>
    </row>
    <row r="29" ht="15.75" customHeight="1" s="144">
      <c r="B29" s="186" t="inlineStr">
        <is>
          <t>AHORRO TOTAL</t>
        </is>
      </c>
      <c r="E29" s="186" t="inlineStr">
        <is>
          <t>% AHORRO ANUAL</t>
        </is>
      </c>
    </row>
    <row r="30" ht="31.5" customHeight="1" s="144">
      <c r="B30" s="191">
        <f>E21</f>
        <v/>
      </c>
      <c r="C30" s="192" t="n"/>
      <c r="D30" s="192" t="n"/>
      <c r="E30" s="193">
        <f>F21</f>
        <v/>
      </c>
      <c r="F30" s="194" t="n"/>
      <c r="G30" s="19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11">
    <mergeCell ref="B24:F24"/>
    <mergeCell ref="B5:G5"/>
    <mergeCell ref="E27:G27"/>
    <mergeCell ref="B26:D26"/>
    <mergeCell ref="B27:D27"/>
    <mergeCell ref="B4:G4"/>
    <mergeCell ref="E26:G26"/>
    <mergeCell ref="B30:D30"/>
    <mergeCell ref="E30:G30"/>
    <mergeCell ref="B29:D29"/>
    <mergeCell ref="E29:G2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B4:P74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26" customWidth="1" style="143" min="2" max="2"/>
    <col width="11" customWidth="1" style="143" min="3" max="14"/>
    <col width="16" customWidth="1" style="143" min="15" max="15"/>
    <col width="4" customWidth="1" style="143" min="16" max="16"/>
  </cols>
  <sheetData>
    <row r="1" ht="21.75" customHeight="1" s="144"/>
    <row r="2" ht="21.75" customHeight="1" s="144"/>
    <row r="3" ht="7.5" customHeight="1" s="144"/>
    <row r="4" ht="31.5" customHeight="1" s="144">
      <c r="B4" s="195" t="inlineStr">
        <is>
          <t>📅 RESUMEN ANUAL DETALLADO</t>
        </is>
      </c>
    </row>
    <row r="5" ht="15" customHeight="1" s="144">
      <c r="B5" s="196" t="inlineStr">
        <is>
          <t>Cada ítem mes a mes (Real D) · ideal para detectar fugas y patrones</t>
        </is>
      </c>
    </row>
    <row r="6" ht="12" customHeight="1" s="144"/>
    <row r="8" ht="27.75" customHeight="1" s="144">
      <c r="B8" s="197" t="inlineStr">
        <is>
          <t>Concepto</t>
        </is>
      </c>
      <c r="C8" s="197" t="inlineStr">
        <is>
          <t>Ene</t>
        </is>
      </c>
      <c r="D8" s="197" t="inlineStr">
        <is>
          <t>Feb</t>
        </is>
      </c>
      <c r="E8" s="197" t="inlineStr">
        <is>
          <t>Mar</t>
        </is>
      </c>
      <c r="F8" s="197" t="inlineStr">
        <is>
          <t>Abr</t>
        </is>
      </c>
      <c r="G8" s="197" t="inlineStr">
        <is>
          <t>May</t>
        </is>
      </c>
      <c r="H8" s="197" t="inlineStr">
        <is>
          <t>Jun</t>
        </is>
      </c>
      <c r="I8" s="197" t="inlineStr">
        <is>
          <t>Jul</t>
        </is>
      </c>
      <c r="J8" s="197" t="inlineStr">
        <is>
          <t>Ago</t>
        </is>
      </c>
      <c r="K8" s="197" t="inlineStr">
        <is>
          <t>Sep</t>
        </is>
      </c>
      <c r="L8" s="197" t="inlineStr">
        <is>
          <t>Oct</t>
        </is>
      </c>
      <c r="M8" s="197" t="inlineStr">
        <is>
          <t>Nov</t>
        </is>
      </c>
      <c r="N8" s="197" t="inlineStr">
        <is>
          <t>Dic</t>
        </is>
      </c>
      <c r="O8" s="197" t="inlineStr">
        <is>
          <t>TOTAL AÑO</t>
        </is>
      </c>
    </row>
    <row r="9" ht="24" customHeight="1" s="144">
      <c r="B9" s="198" t="inlineStr">
        <is>
          <t>💰  INGRESOS</t>
        </is>
      </c>
    </row>
    <row r="10" ht="21.75" customHeight="1" s="144">
      <c r="B10" s="199" t="inlineStr">
        <is>
          <t>Sueldo principal</t>
        </is>
      </c>
      <c r="C10" s="200">
        <f>Enero!D13</f>
        <v/>
      </c>
      <c r="D10" s="200">
        <f>Febrero!D13</f>
        <v/>
      </c>
      <c r="E10" s="200">
        <f>Marzo!D13</f>
        <v/>
      </c>
      <c r="F10" s="200">
        <f>Abril!D13</f>
        <v/>
      </c>
      <c r="G10" s="200">
        <f>Mayo!D13</f>
        <v/>
      </c>
      <c r="H10" s="200">
        <f>Junio!D13</f>
        <v/>
      </c>
      <c r="I10" s="200">
        <f>Julio!D13</f>
        <v/>
      </c>
      <c r="J10" s="200">
        <f>Agosto!D13</f>
        <v/>
      </c>
      <c r="K10" s="200">
        <f>Septiembre!D13</f>
        <v/>
      </c>
      <c r="L10" s="200">
        <f>Octubre!D13</f>
        <v/>
      </c>
      <c r="M10" s="200">
        <f>Noviembre!D13</f>
        <v/>
      </c>
      <c r="N10" s="200">
        <f>Diciembre!D13</f>
        <v/>
      </c>
      <c r="O10" s="201">
        <f>SUM(C10:N10)</f>
        <v/>
      </c>
    </row>
    <row r="11" ht="21.75" customHeight="1" s="144">
      <c r="B11" s="199" t="inlineStr">
        <is>
          <t>Comisiones / Bonos</t>
        </is>
      </c>
      <c r="C11" s="200">
        <f>Enero!D14</f>
        <v/>
      </c>
      <c r="D11" s="200">
        <f>Febrero!D14</f>
        <v/>
      </c>
      <c r="E11" s="200">
        <f>Marzo!D14</f>
        <v/>
      </c>
      <c r="F11" s="200">
        <f>Abril!D14</f>
        <v/>
      </c>
      <c r="G11" s="200">
        <f>Mayo!D14</f>
        <v/>
      </c>
      <c r="H11" s="200">
        <f>Junio!D14</f>
        <v/>
      </c>
      <c r="I11" s="200">
        <f>Julio!D14</f>
        <v/>
      </c>
      <c r="J11" s="200">
        <f>Agosto!D14</f>
        <v/>
      </c>
      <c r="K11" s="200">
        <f>Septiembre!D14</f>
        <v/>
      </c>
      <c r="L11" s="200">
        <f>Octubre!D14</f>
        <v/>
      </c>
      <c r="M11" s="200">
        <f>Noviembre!D14</f>
        <v/>
      </c>
      <c r="N11" s="200">
        <f>Diciembre!D14</f>
        <v/>
      </c>
      <c r="O11" s="201">
        <f>SUM(C11:N11)</f>
        <v/>
      </c>
    </row>
    <row r="12" ht="21.75" customHeight="1" s="144">
      <c r="B12" s="199" t="inlineStr">
        <is>
          <t>Ingreso extra / Freelance</t>
        </is>
      </c>
      <c r="C12" s="200">
        <f>Enero!D15</f>
        <v/>
      </c>
      <c r="D12" s="200">
        <f>Febrero!D15</f>
        <v/>
      </c>
      <c r="E12" s="200">
        <f>Marzo!D15</f>
        <v/>
      </c>
      <c r="F12" s="200">
        <f>Abril!D15</f>
        <v/>
      </c>
      <c r="G12" s="200">
        <f>Mayo!D15</f>
        <v/>
      </c>
      <c r="H12" s="200">
        <f>Junio!D15</f>
        <v/>
      </c>
      <c r="I12" s="200">
        <f>Julio!D15</f>
        <v/>
      </c>
      <c r="J12" s="200">
        <f>Agosto!D15</f>
        <v/>
      </c>
      <c r="K12" s="200">
        <f>Septiembre!D15</f>
        <v/>
      </c>
      <c r="L12" s="200">
        <f>Octubre!D15</f>
        <v/>
      </c>
      <c r="M12" s="200">
        <f>Noviembre!D15</f>
        <v/>
      </c>
      <c r="N12" s="200">
        <f>Diciembre!D15</f>
        <v/>
      </c>
      <c r="O12" s="201">
        <f>SUM(C12:N12)</f>
        <v/>
      </c>
    </row>
    <row r="13" ht="21.75" customHeight="1" s="144">
      <c r="B13" s="199" t="inlineStr">
        <is>
          <t>Otros ingresos</t>
        </is>
      </c>
      <c r="C13" s="200">
        <f>Enero!D16</f>
        <v/>
      </c>
      <c r="D13" s="200">
        <f>Febrero!D16</f>
        <v/>
      </c>
      <c r="E13" s="200">
        <f>Marzo!D16</f>
        <v/>
      </c>
      <c r="F13" s="200">
        <f>Abril!D16</f>
        <v/>
      </c>
      <c r="G13" s="200">
        <f>Mayo!D16</f>
        <v/>
      </c>
      <c r="H13" s="200">
        <f>Junio!D16</f>
        <v/>
      </c>
      <c r="I13" s="200">
        <f>Julio!D16</f>
        <v/>
      </c>
      <c r="J13" s="200">
        <f>Agosto!D16</f>
        <v/>
      </c>
      <c r="K13" s="200">
        <f>Septiembre!D16</f>
        <v/>
      </c>
      <c r="L13" s="200">
        <f>Octubre!D16</f>
        <v/>
      </c>
      <c r="M13" s="200">
        <f>Noviembre!D16</f>
        <v/>
      </c>
      <c r="N13" s="200">
        <f>Diciembre!D16</f>
        <v/>
      </c>
      <c r="O13" s="201">
        <f>SUM(C13:N13)</f>
        <v/>
      </c>
    </row>
    <row r="14" ht="21.75" customHeight="1" s="144">
      <c r="B14" s="202" t="inlineStr">
        <is>
          <t>TOTAL INGRESOS</t>
        </is>
      </c>
      <c r="C14" s="203">
        <f>Enero!D17</f>
        <v/>
      </c>
      <c r="D14" s="203">
        <f>Febrero!D17</f>
        <v/>
      </c>
      <c r="E14" s="203">
        <f>Marzo!D17</f>
        <v/>
      </c>
      <c r="F14" s="203">
        <f>Abril!D17</f>
        <v/>
      </c>
      <c r="G14" s="203">
        <f>Mayo!D17</f>
        <v/>
      </c>
      <c r="H14" s="203">
        <f>Junio!D17</f>
        <v/>
      </c>
      <c r="I14" s="203">
        <f>Julio!D17</f>
        <v/>
      </c>
      <c r="J14" s="203">
        <f>Agosto!D17</f>
        <v/>
      </c>
      <c r="K14" s="203">
        <f>Septiembre!D17</f>
        <v/>
      </c>
      <c r="L14" s="203">
        <f>Octubre!D17</f>
        <v/>
      </c>
      <c r="M14" s="203">
        <f>Noviembre!D17</f>
        <v/>
      </c>
      <c r="N14" s="203">
        <f>Diciembre!D17</f>
        <v/>
      </c>
      <c r="O14" s="204">
        <f>SUM(C14:N14)</f>
        <v/>
      </c>
    </row>
    <row r="16" ht="24" customHeight="1" s="144">
      <c r="B16" s="205" t="inlineStr">
        <is>
          <t>💸  GASTOS POR CATEGORÍA</t>
        </is>
      </c>
    </row>
    <row r="17" ht="24" customHeight="1" s="144">
      <c r="B17" s="206" t="inlineStr">
        <is>
          <t>🏠  VIVIENDA Y SERVICIOS</t>
        </is>
      </c>
    </row>
    <row r="18" ht="21.75" customHeight="1" s="144">
      <c r="B18" s="199" t="inlineStr">
        <is>
          <t>Alquiler / Hipoteca</t>
        </is>
      </c>
      <c r="C18" s="200">
        <f>Enero!D21</f>
        <v/>
      </c>
      <c r="D18" s="200">
        <f>Febrero!D21</f>
        <v/>
      </c>
      <c r="E18" s="200">
        <f>Marzo!D21</f>
        <v/>
      </c>
      <c r="F18" s="200">
        <f>Abril!D21</f>
        <v/>
      </c>
      <c r="G18" s="200">
        <f>Mayo!D21</f>
        <v/>
      </c>
      <c r="H18" s="200">
        <f>Junio!D21</f>
        <v/>
      </c>
      <c r="I18" s="200">
        <f>Julio!D21</f>
        <v/>
      </c>
      <c r="J18" s="200">
        <f>Agosto!D21</f>
        <v/>
      </c>
      <c r="K18" s="200">
        <f>Septiembre!D21</f>
        <v/>
      </c>
      <c r="L18" s="200">
        <f>Octubre!D21</f>
        <v/>
      </c>
      <c r="M18" s="200">
        <f>Noviembre!D21</f>
        <v/>
      </c>
      <c r="N18" s="200">
        <f>Diciembre!D21</f>
        <v/>
      </c>
      <c r="O18" s="201">
        <f>SUM(C18:N18)</f>
        <v/>
      </c>
    </row>
    <row r="19" ht="21.75" customHeight="1" s="144">
      <c r="B19" s="199" t="inlineStr">
        <is>
          <t>Electricidad</t>
        </is>
      </c>
      <c r="C19" s="200">
        <f>Enero!D22</f>
        <v/>
      </c>
      <c r="D19" s="200">
        <f>Febrero!D22</f>
        <v/>
      </c>
      <c r="E19" s="200">
        <f>Marzo!D22</f>
        <v/>
      </c>
      <c r="F19" s="200">
        <f>Abril!D22</f>
        <v/>
      </c>
      <c r="G19" s="200">
        <f>Mayo!D22</f>
        <v/>
      </c>
      <c r="H19" s="200">
        <f>Junio!D22</f>
        <v/>
      </c>
      <c r="I19" s="200">
        <f>Julio!D22</f>
        <v/>
      </c>
      <c r="J19" s="200">
        <f>Agosto!D22</f>
        <v/>
      </c>
      <c r="K19" s="200">
        <f>Septiembre!D22</f>
        <v/>
      </c>
      <c r="L19" s="200">
        <f>Octubre!D22</f>
        <v/>
      </c>
      <c r="M19" s="200">
        <f>Noviembre!D22</f>
        <v/>
      </c>
      <c r="N19" s="200">
        <f>Diciembre!D22</f>
        <v/>
      </c>
      <c r="O19" s="201">
        <f>SUM(C19:N19)</f>
        <v/>
      </c>
    </row>
    <row r="20" ht="21.75" customHeight="1" s="144">
      <c r="B20" s="199" t="inlineStr">
        <is>
          <t>Agua</t>
        </is>
      </c>
      <c r="C20" s="200">
        <f>Enero!D23</f>
        <v/>
      </c>
      <c r="D20" s="200">
        <f>Febrero!D23</f>
        <v/>
      </c>
      <c r="E20" s="200">
        <f>Marzo!D23</f>
        <v/>
      </c>
      <c r="F20" s="200">
        <f>Abril!D23</f>
        <v/>
      </c>
      <c r="G20" s="200">
        <f>Mayo!D23</f>
        <v/>
      </c>
      <c r="H20" s="200">
        <f>Junio!D23</f>
        <v/>
      </c>
      <c r="I20" s="200">
        <f>Julio!D23</f>
        <v/>
      </c>
      <c r="J20" s="200">
        <f>Agosto!D23</f>
        <v/>
      </c>
      <c r="K20" s="200">
        <f>Septiembre!D23</f>
        <v/>
      </c>
      <c r="L20" s="200">
        <f>Octubre!D23</f>
        <v/>
      </c>
      <c r="M20" s="200">
        <f>Noviembre!D23</f>
        <v/>
      </c>
      <c r="N20" s="200">
        <f>Diciembre!D23</f>
        <v/>
      </c>
      <c r="O20" s="201">
        <f>SUM(C20:N20)</f>
        <v/>
      </c>
    </row>
    <row r="21" ht="21.75" customHeight="1" s="144">
      <c r="B21" s="199" t="inlineStr">
        <is>
          <t>Internet / Cable</t>
        </is>
      </c>
      <c r="C21" s="200">
        <f>Enero!D24</f>
        <v/>
      </c>
      <c r="D21" s="200">
        <f>Febrero!D24</f>
        <v/>
      </c>
      <c r="E21" s="200">
        <f>Marzo!D24</f>
        <v/>
      </c>
      <c r="F21" s="200">
        <f>Abril!D24</f>
        <v/>
      </c>
      <c r="G21" s="200">
        <f>Mayo!D24</f>
        <v/>
      </c>
      <c r="H21" s="200">
        <f>Junio!D24</f>
        <v/>
      </c>
      <c r="I21" s="200">
        <f>Julio!D24</f>
        <v/>
      </c>
      <c r="J21" s="200">
        <f>Agosto!D24</f>
        <v/>
      </c>
      <c r="K21" s="200">
        <f>Septiembre!D24</f>
        <v/>
      </c>
      <c r="L21" s="200">
        <f>Octubre!D24</f>
        <v/>
      </c>
      <c r="M21" s="200">
        <f>Noviembre!D24</f>
        <v/>
      </c>
      <c r="N21" s="200">
        <f>Diciembre!D24</f>
        <v/>
      </c>
      <c r="O21" s="201">
        <f>SUM(C21:N21)</f>
        <v/>
      </c>
    </row>
    <row r="22" ht="21.75" customHeight="1" s="144">
      <c r="B22" s="199" t="inlineStr">
        <is>
          <t>Doméstica / Nana</t>
        </is>
      </c>
      <c r="C22" s="200">
        <f>Enero!D25</f>
        <v/>
      </c>
      <c r="D22" s="200">
        <f>Febrero!D25</f>
        <v/>
      </c>
      <c r="E22" s="200">
        <f>Marzo!D25</f>
        <v/>
      </c>
      <c r="F22" s="200">
        <f>Abril!D25</f>
        <v/>
      </c>
      <c r="G22" s="200">
        <f>Mayo!D25</f>
        <v/>
      </c>
      <c r="H22" s="200">
        <f>Junio!D25</f>
        <v/>
      </c>
      <c r="I22" s="200">
        <f>Julio!D25</f>
        <v/>
      </c>
      <c r="J22" s="200">
        <f>Agosto!D25</f>
        <v/>
      </c>
      <c r="K22" s="200">
        <f>Septiembre!D25</f>
        <v/>
      </c>
      <c r="L22" s="200">
        <f>Octubre!D25</f>
        <v/>
      </c>
      <c r="M22" s="200">
        <f>Noviembre!D25</f>
        <v/>
      </c>
      <c r="N22" s="200">
        <f>Diciembre!D25</f>
        <v/>
      </c>
      <c r="O22" s="201">
        <f>SUM(C22:N22)</f>
        <v/>
      </c>
    </row>
    <row r="23" ht="21.75" customHeight="1" s="144">
      <c r="B23" s="199" t="inlineStr">
        <is>
          <t>Mantenimiento / Reparaciones</t>
        </is>
      </c>
      <c r="C23" s="200">
        <f>Enero!D26</f>
        <v/>
      </c>
      <c r="D23" s="200">
        <f>Febrero!D26</f>
        <v/>
      </c>
      <c r="E23" s="200">
        <f>Marzo!D26</f>
        <v/>
      </c>
      <c r="F23" s="200">
        <f>Abril!D26</f>
        <v/>
      </c>
      <c r="G23" s="200">
        <f>Mayo!D26</f>
        <v/>
      </c>
      <c r="H23" s="200">
        <f>Junio!D26</f>
        <v/>
      </c>
      <c r="I23" s="200">
        <f>Julio!D26</f>
        <v/>
      </c>
      <c r="J23" s="200">
        <f>Agosto!D26</f>
        <v/>
      </c>
      <c r="K23" s="200">
        <f>Septiembre!D26</f>
        <v/>
      </c>
      <c r="L23" s="200">
        <f>Octubre!D26</f>
        <v/>
      </c>
      <c r="M23" s="200">
        <f>Noviembre!D26</f>
        <v/>
      </c>
      <c r="N23" s="200">
        <f>Diciembre!D26</f>
        <v/>
      </c>
      <c r="O23" s="201">
        <f>SUM(C23:N23)</f>
        <v/>
      </c>
    </row>
    <row r="24" ht="21.75" customHeight="1" s="144">
      <c r="B24" s="207" t="inlineStr">
        <is>
          <t>Subtotal VIVIENDA Y SERVICIOS</t>
        </is>
      </c>
      <c r="C24" s="208">
        <f>Enero!D27</f>
        <v/>
      </c>
      <c r="D24" s="208">
        <f>Febrero!D27</f>
        <v/>
      </c>
      <c r="E24" s="208">
        <f>Marzo!D27</f>
        <v/>
      </c>
      <c r="F24" s="208">
        <f>Abril!D27</f>
        <v/>
      </c>
      <c r="G24" s="208">
        <f>Mayo!D27</f>
        <v/>
      </c>
      <c r="H24" s="208">
        <f>Junio!D27</f>
        <v/>
      </c>
      <c r="I24" s="208">
        <f>Julio!D27</f>
        <v/>
      </c>
      <c r="J24" s="208">
        <f>Agosto!D27</f>
        <v/>
      </c>
      <c r="K24" s="208">
        <f>Septiembre!D27</f>
        <v/>
      </c>
      <c r="L24" s="208">
        <f>Octubre!D27</f>
        <v/>
      </c>
      <c r="M24" s="208">
        <f>Noviembre!D27</f>
        <v/>
      </c>
      <c r="N24" s="208">
        <f>Diciembre!D27</f>
        <v/>
      </c>
      <c r="O24" s="209">
        <f>SUM(C24:N24)</f>
        <v/>
      </c>
    </row>
    <row r="25" s="144"/>
    <row r="26" ht="24" customHeight="1" s="144">
      <c r="B26" s="206" t="inlineStr">
        <is>
          <t>🍽️  ALIMENTACIÓN</t>
        </is>
      </c>
    </row>
    <row r="27" ht="21.75" customHeight="1" s="144">
      <c r="B27" s="199" t="inlineStr">
        <is>
          <t>Supermercado</t>
        </is>
      </c>
      <c r="C27" s="200">
        <f>Enero!D31</f>
        <v/>
      </c>
      <c r="D27" s="200">
        <f>Febrero!D31</f>
        <v/>
      </c>
      <c r="E27" s="200">
        <f>Marzo!D31</f>
        <v/>
      </c>
      <c r="F27" s="200">
        <f>Abril!D31</f>
        <v/>
      </c>
      <c r="G27" s="200">
        <f>Mayo!D31</f>
        <v/>
      </c>
      <c r="H27" s="200">
        <f>Junio!D31</f>
        <v/>
      </c>
      <c r="I27" s="200">
        <f>Julio!D31</f>
        <v/>
      </c>
      <c r="J27" s="200">
        <f>Agosto!D31</f>
        <v/>
      </c>
      <c r="K27" s="200">
        <f>Septiembre!D31</f>
        <v/>
      </c>
      <c r="L27" s="200">
        <f>Octubre!D31</f>
        <v/>
      </c>
      <c r="M27" s="200">
        <f>Noviembre!D31</f>
        <v/>
      </c>
      <c r="N27" s="200">
        <f>Diciembre!D31</f>
        <v/>
      </c>
      <c r="O27" s="201">
        <f>SUM(C27:N27)</f>
        <v/>
      </c>
    </row>
    <row r="28" ht="21.75" customHeight="1" s="144">
      <c r="B28" s="199" t="inlineStr">
        <is>
          <t>Restaurantes / Delivery</t>
        </is>
      </c>
      <c r="C28" s="200">
        <f>Enero!D32</f>
        <v/>
      </c>
      <c r="D28" s="200">
        <f>Febrero!D32</f>
        <v/>
      </c>
      <c r="E28" s="200">
        <f>Marzo!D32</f>
        <v/>
      </c>
      <c r="F28" s="200">
        <f>Abril!D32</f>
        <v/>
      </c>
      <c r="G28" s="200">
        <f>Mayo!D32</f>
        <v/>
      </c>
      <c r="H28" s="200">
        <f>Junio!D32</f>
        <v/>
      </c>
      <c r="I28" s="200">
        <f>Julio!D32</f>
        <v/>
      </c>
      <c r="J28" s="200">
        <f>Agosto!D32</f>
        <v/>
      </c>
      <c r="K28" s="200">
        <f>Septiembre!D32</f>
        <v/>
      </c>
      <c r="L28" s="200">
        <f>Octubre!D32</f>
        <v/>
      </c>
      <c r="M28" s="200">
        <f>Noviembre!D32</f>
        <v/>
      </c>
      <c r="N28" s="200">
        <f>Diciembre!D32</f>
        <v/>
      </c>
      <c r="O28" s="201">
        <f>SUM(C28:N28)</f>
        <v/>
      </c>
    </row>
    <row r="29" ht="21.75" customHeight="1" s="144">
      <c r="B29" s="207" t="inlineStr">
        <is>
          <t>Subtotal ALIMENTACIÓN</t>
        </is>
      </c>
      <c r="C29" s="208">
        <f>Enero!D33</f>
        <v/>
      </c>
      <c r="D29" s="208">
        <f>Febrero!D33</f>
        <v/>
      </c>
      <c r="E29" s="208">
        <f>Marzo!D33</f>
        <v/>
      </c>
      <c r="F29" s="208">
        <f>Abril!D33</f>
        <v/>
      </c>
      <c r="G29" s="208">
        <f>Mayo!D33</f>
        <v/>
      </c>
      <c r="H29" s="208">
        <f>Junio!D33</f>
        <v/>
      </c>
      <c r="I29" s="208">
        <f>Julio!D33</f>
        <v/>
      </c>
      <c r="J29" s="208">
        <f>Agosto!D33</f>
        <v/>
      </c>
      <c r="K29" s="208">
        <f>Septiembre!D33</f>
        <v/>
      </c>
      <c r="L29" s="208">
        <f>Octubre!D33</f>
        <v/>
      </c>
      <c r="M29" s="208">
        <f>Noviembre!D33</f>
        <v/>
      </c>
      <c r="N29" s="208">
        <f>Diciembre!D33</f>
        <v/>
      </c>
      <c r="O29" s="209">
        <f>SUM(C29:N29)</f>
        <v/>
      </c>
    </row>
    <row r="30" s="144"/>
    <row r="31" ht="24" customHeight="1" s="144">
      <c r="B31" s="206" t="inlineStr">
        <is>
          <t>🚗  TRANSPORTE</t>
        </is>
      </c>
    </row>
    <row r="32" ht="21.75" customHeight="1" s="144">
      <c r="B32" s="199" t="inlineStr">
        <is>
          <t>Transporte / Combustible</t>
        </is>
      </c>
      <c r="C32" s="200">
        <f>Enero!D37</f>
        <v/>
      </c>
      <c r="D32" s="200">
        <f>Febrero!D37</f>
        <v/>
      </c>
      <c r="E32" s="200">
        <f>Marzo!D37</f>
        <v/>
      </c>
      <c r="F32" s="200">
        <f>Abril!D37</f>
        <v/>
      </c>
      <c r="G32" s="200">
        <f>Mayo!D37</f>
        <v/>
      </c>
      <c r="H32" s="200">
        <f>Junio!D37</f>
        <v/>
      </c>
      <c r="I32" s="200">
        <f>Julio!D37</f>
        <v/>
      </c>
      <c r="J32" s="200">
        <f>Agosto!D37</f>
        <v/>
      </c>
      <c r="K32" s="200">
        <f>Septiembre!D37</f>
        <v/>
      </c>
      <c r="L32" s="200">
        <f>Octubre!D37</f>
        <v/>
      </c>
      <c r="M32" s="200">
        <f>Noviembre!D37</f>
        <v/>
      </c>
      <c r="N32" s="200">
        <f>Diciembre!D37</f>
        <v/>
      </c>
      <c r="O32" s="201">
        <f>SUM(C32:N32)</f>
        <v/>
      </c>
    </row>
    <row r="33" ht="21.75" customHeight="1" s="144">
      <c r="B33" s="199" t="inlineStr">
        <is>
          <t>Seguro vehículo / mantenimiento</t>
        </is>
      </c>
      <c r="C33" s="200">
        <f>Enero!D38</f>
        <v/>
      </c>
      <c r="D33" s="200">
        <f>Febrero!D38</f>
        <v/>
      </c>
      <c r="E33" s="200">
        <f>Marzo!D38</f>
        <v/>
      </c>
      <c r="F33" s="200">
        <f>Abril!D38</f>
        <v/>
      </c>
      <c r="G33" s="200">
        <f>Mayo!D38</f>
        <v/>
      </c>
      <c r="H33" s="200">
        <f>Junio!D38</f>
        <v/>
      </c>
      <c r="I33" s="200">
        <f>Julio!D38</f>
        <v/>
      </c>
      <c r="J33" s="200">
        <f>Agosto!D38</f>
        <v/>
      </c>
      <c r="K33" s="200">
        <f>Septiembre!D38</f>
        <v/>
      </c>
      <c r="L33" s="200">
        <f>Octubre!D38</f>
        <v/>
      </c>
      <c r="M33" s="200">
        <f>Noviembre!D38</f>
        <v/>
      </c>
      <c r="N33" s="200">
        <f>Diciembre!D38</f>
        <v/>
      </c>
      <c r="O33" s="201">
        <f>SUM(C33:N33)</f>
        <v/>
      </c>
    </row>
    <row r="34" ht="21.75" customHeight="1" s="144">
      <c r="B34" s="207" t="inlineStr">
        <is>
          <t>Subtotal TRANSPORTE</t>
        </is>
      </c>
      <c r="C34" s="208">
        <f>Enero!D39</f>
        <v/>
      </c>
      <c r="D34" s="208">
        <f>Febrero!D39</f>
        <v/>
      </c>
      <c r="E34" s="208">
        <f>Marzo!D39</f>
        <v/>
      </c>
      <c r="F34" s="208">
        <f>Abril!D39</f>
        <v/>
      </c>
      <c r="G34" s="208">
        <f>Mayo!D39</f>
        <v/>
      </c>
      <c r="H34" s="208">
        <f>Junio!D39</f>
        <v/>
      </c>
      <c r="I34" s="208">
        <f>Julio!D39</f>
        <v/>
      </c>
      <c r="J34" s="208">
        <f>Agosto!D39</f>
        <v/>
      </c>
      <c r="K34" s="208">
        <f>Septiembre!D39</f>
        <v/>
      </c>
      <c r="L34" s="208">
        <f>Octubre!D39</f>
        <v/>
      </c>
      <c r="M34" s="208">
        <f>Noviembre!D39</f>
        <v/>
      </c>
      <c r="N34" s="208">
        <f>Diciembre!D39</f>
        <v/>
      </c>
      <c r="O34" s="209">
        <f>SUM(C34:N34)</f>
        <v/>
      </c>
    </row>
    <row r="35" s="144"/>
    <row r="36" ht="24" customHeight="1" s="144">
      <c r="B36" s="206" t="inlineStr">
        <is>
          <t>💳  DEUDAS</t>
        </is>
      </c>
    </row>
    <row r="37" ht="21.75" customHeight="1" s="144">
      <c r="B37" s="199" t="inlineStr">
        <is>
          <t>Tarjetas de crédito</t>
        </is>
      </c>
      <c r="C37" s="200">
        <f>Enero!D43</f>
        <v/>
      </c>
      <c r="D37" s="200">
        <f>Febrero!D43</f>
        <v/>
      </c>
      <c r="E37" s="200">
        <f>Marzo!D43</f>
        <v/>
      </c>
      <c r="F37" s="200">
        <f>Abril!D43</f>
        <v/>
      </c>
      <c r="G37" s="200">
        <f>Mayo!D43</f>
        <v/>
      </c>
      <c r="H37" s="200">
        <f>Junio!D43</f>
        <v/>
      </c>
      <c r="I37" s="200">
        <f>Julio!D43</f>
        <v/>
      </c>
      <c r="J37" s="200">
        <f>Agosto!D43</f>
        <v/>
      </c>
      <c r="K37" s="200">
        <f>Septiembre!D43</f>
        <v/>
      </c>
      <c r="L37" s="200">
        <f>Octubre!D43</f>
        <v/>
      </c>
      <c r="M37" s="200">
        <f>Noviembre!D43</f>
        <v/>
      </c>
      <c r="N37" s="200">
        <f>Diciembre!D43</f>
        <v/>
      </c>
      <c r="O37" s="201">
        <f>SUM(C37:N37)</f>
        <v/>
      </c>
    </row>
    <row r="38" ht="21.75" customHeight="1" s="144">
      <c r="B38" s="199" t="inlineStr">
        <is>
          <t>Préstamo personal</t>
        </is>
      </c>
      <c r="C38" s="200">
        <f>Enero!D44</f>
        <v/>
      </c>
      <c r="D38" s="200">
        <f>Febrero!D44</f>
        <v/>
      </c>
      <c r="E38" s="200">
        <f>Marzo!D44</f>
        <v/>
      </c>
      <c r="F38" s="200">
        <f>Abril!D44</f>
        <v/>
      </c>
      <c r="G38" s="200">
        <f>Mayo!D44</f>
        <v/>
      </c>
      <c r="H38" s="200">
        <f>Junio!D44</f>
        <v/>
      </c>
      <c r="I38" s="200">
        <f>Julio!D44</f>
        <v/>
      </c>
      <c r="J38" s="200">
        <f>Agosto!D44</f>
        <v/>
      </c>
      <c r="K38" s="200">
        <f>Septiembre!D44</f>
        <v/>
      </c>
      <c r="L38" s="200">
        <f>Octubre!D44</f>
        <v/>
      </c>
      <c r="M38" s="200">
        <f>Noviembre!D44</f>
        <v/>
      </c>
      <c r="N38" s="200">
        <f>Diciembre!D44</f>
        <v/>
      </c>
      <c r="O38" s="201">
        <f>SUM(C38:N38)</f>
        <v/>
      </c>
    </row>
    <row r="39" ht="21.75" customHeight="1" s="144">
      <c r="B39" s="199" t="inlineStr">
        <is>
          <t>Préstamo vehículo / hipoteca</t>
        </is>
      </c>
      <c r="C39" s="200">
        <f>Enero!D45</f>
        <v/>
      </c>
      <c r="D39" s="200">
        <f>Febrero!D45</f>
        <v/>
      </c>
      <c r="E39" s="200">
        <f>Marzo!D45</f>
        <v/>
      </c>
      <c r="F39" s="200">
        <f>Abril!D45</f>
        <v/>
      </c>
      <c r="G39" s="200">
        <f>Mayo!D45</f>
        <v/>
      </c>
      <c r="H39" s="200">
        <f>Junio!D45</f>
        <v/>
      </c>
      <c r="I39" s="200">
        <f>Julio!D45</f>
        <v/>
      </c>
      <c r="J39" s="200">
        <f>Agosto!D45</f>
        <v/>
      </c>
      <c r="K39" s="200">
        <f>Septiembre!D45</f>
        <v/>
      </c>
      <c r="L39" s="200">
        <f>Octubre!D45</f>
        <v/>
      </c>
      <c r="M39" s="200">
        <f>Noviembre!D45</f>
        <v/>
      </c>
      <c r="N39" s="200">
        <f>Diciembre!D45</f>
        <v/>
      </c>
      <c r="O39" s="201">
        <f>SUM(C39:N39)</f>
        <v/>
      </c>
    </row>
    <row r="40" ht="21.75" customHeight="1" s="144">
      <c r="B40" s="207" t="inlineStr">
        <is>
          <t>Subtotal DEUDAS</t>
        </is>
      </c>
      <c r="C40" s="208">
        <f>Enero!D46</f>
        <v/>
      </c>
      <c r="D40" s="208">
        <f>Febrero!D46</f>
        <v/>
      </c>
      <c r="E40" s="208">
        <f>Marzo!D46</f>
        <v/>
      </c>
      <c r="F40" s="208">
        <f>Abril!D46</f>
        <v/>
      </c>
      <c r="G40" s="208">
        <f>Mayo!D46</f>
        <v/>
      </c>
      <c r="H40" s="208">
        <f>Junio!D46</f>
        <v/>
      </c>
      <c r="I40" s="208">
        <f>Julio!D46</f>
        <v/>
      </c>
      <c r="J40" s="208">
        <f>Agosto!D46</f>
        <v/>
      </c>
      <c r="K40" s="208">
        <f>Septiembre!D46</f>
        <v/>
      </c>
      <c r="L40" s="208">
        <f>Octubre!D46</f>
        <v/>
      </c>
      <c r="M40" s="208">
        <f>Noviembre!D46</f>
        <v/>
      </c>
      <c r="N40" s="208">
        <f>Diciembre!D46</f>
        <v/>
      </c>
      <c r="O40" s="209">
        <f>SUM(C40:N40)</f>
        <v/>
      </c>
    </row>
    <row r="41" s="144"/>
    <row r="42" ht="24" customHeight="1" s="144">
      <c r="B42" s="206" t="inlineStr">
        <is>
          <t>🛟  FONDO DE EMERGENCIA</t>
        </is>
      </c>
    </row>
    <row r="43" ht="21.75" customHeight="1" s="144">
      <c r="B43" s="199" t="inlineStr">
        <is>
          <t>Fondo de emergencia</t>
        </is>
      </c>
      <c r="C43" s="200">
        <f>Enero!D50</f>
        <v/>
      </c>
      <c r="D43" s="200">
        <f>Febrero!D50</f>
        <v/>
      </c>
      <c r="E43" s="200">
        <f>Marzo!D50</f>
        <v/>
      </c>
      <c r="F43" s="200">
        <f>Abril!D50</f>
        <v/>
      </c>
      <c r="G43" s="200">
        <f>Mayo!D50</f>
        <v/>
      </c>
      <c r="H43" s="200">
        <f>Junio!D50</f>
        <v/>
      </c>
      <c r="I43" s="200">
        <f>Julio!D50</f>
        <v/>
      </c>
      <c r="J43" s="200">
        <f>Agosto!D50</f>
        <v/>
      </c>
      <c r="K43" s="200">
        <f>Septiembre!D50</f>
        <v/>
      </c>
      <c r="L43" s="200">
        <f>Octubre!D50</f>
        <v/>
      </c>
      <c r="M43" s="200">
        <f>Noviembre!D50</f>
        <v/>
      </c>
      <c r="N43" s="200">
        <f>Diciembre!D50</f>
        <v/>
      </c>
      <c r="O43" s="201">
        <f>SUM(C43:N43)</f>
        <v/>
      </c>
    </row>
    <row r="44" ht="21.75" customHeight="1" s="144">
      <c r="B44" s="207" t="inlineStr">
        <is>
          <t>Subtotal FONDO DE EMERGENCIA</t>
        </is>
      </c>
      <c r="C44" s="208">
        <f>Enero!D51</f>
        <v/>
      </c>
      <c r="D44" s="208">
        <f>Febrero!D51</f>
        <v/>
      </c>
      <c r="E44" s="208">
        <f>Marzo!D51</f>
        <v/>
      </c>
      <c r="F44" s="208">
        <f>Abril!D51</f>
        <v/>
      </c>
      <c r="G44" s="208">
        <f>Mayo!D51</f>
        <v/>
      </c>
      <c r="H44" s="208">
        <f>Junio!D51</f>
        <v/>
      </c>
      <c r="I44" s="208">
        <f>Julio!D51</f>
        <v/>
      </c>
      <c r="J44" s="208">
        <f>Agosto!D51</f>
        <v/>
      </c>
      <c r="K44" s="208">
        <f>Septiembre!D51</f>
        <v/>
      </c>
      <c r="L44" s="208">
        <f>Octubre!D51</f>
        <v/>
      </c>
      <c r="M44" s="208">
        <f>Noviembre!D51</f>
        <v/>
      </c>
      <c r="N44" s="208">
        <f>Diciembre!D51</f>
        <v/>
      </c>
      <c r="O44" s="209">
        <f>SUM(C44:N44)</f>
        <v/>
      </c>
    </row>
    <row r="45" s="144"/>
    <row r="46" ht="24" customHeight="1" s="144">
      <c r="B46" s="206" t="inlineStr">
        <is>
          <t>📈  INVERSIÓN</t>
        </is>
      </c>
    </row>
    <row r="47" ht="21.75" customHeight="1" s="144">
      <c r="B47" s="199" t="inlineStr">
        <is>
          <t>Inversión / FMM / Certificados</t>
        </is>
      </c>
      <c r="C47" s="200">
        <f>Enero!D55</f>
        <v/>
      </c>
      <c r="D47" s="200">
        <f>Febrero!D55</f>
        <v/>
      </c>
      <c r="E47" s="200">
        <f>Marzo!D55</f>
        <v/>
      </c>
      <c r="F47" s="200">
        <f>Abril!D55</f>
        <v/>
      </c>
      <c r="G47" s="200">
        <f>Mayo!D55</f>
        <v/>
      </c>
      <c r="H47" s="200">
        <f>Junio!D55</f>
        <v/>
      </c>
      <c r="I47" s="200">
        <f>Julio!D55</f>
        <v/>
      </c>
      <c r="J47" s="200">
        <f>Agosto!D55</f>
        <v/>
      </c>
      <c r="K47" s="200">
        <f>Septiembre!D55</f>
        <v/>
      </c>
      <c r="L47" s="200">
        <f>Octubre!D55</f>
        <v/>
      </c>
      <c r="M47" s="200">
        <f>Noviembre!D55</f>
        <v/>
      </c>
      <c r="N47" s="200">
        <f>Diciembre!D55</f>
        <v/>
      </c>
      <c r="O47" s="201">
        <f>SUM(C47:N47)</f>
        <v/>
      </c>
    </row>
    <row r="48" ht="21.75" customHeight="1" s="144">
      <c r="B48" s="199" t="inlineStr">
        <is>
          <t>Ahorro objetivo 1</t>
        </is>
      </c>
      <c r="C48" s="200">
        <f>Enero!D56</f>
        <v/>
      </c>
      <c r="D48" s="200">
        <f>Febrero!D56</f>
        <v/>
      </c>
      <c r="E48" s="200">
        <f>Marzo!D56</f>
        <v/>
      </c>
      <c r="F48" s="200">
        <f>Abril!D56</f>
        <v/>
      </c>
      <c r="G48" s="200">
        <f>Mayo!D56</f>
        <v/>
      </c>
      <c r="H48" s="200">
        <f>Junio!D56</f>
        <v/>
      </c>
      <c r="I48" s="200">
        <f>Julio!D56</f>
        <v/>
      </c>
      <c r="J48" s="200">
        <f>Agosto!D56</f>
        <v/>
      </c>
      <c r="K48" s="200">
        <f>Septiembre!D56</f>
        <v/>
      </c>
      <c r="L48" s="200">
        <f>Octubre!D56</f>
        <v/>
      </c>
      <c r="M48" s="200">
        <f>Noviembre!D56</f>
        <v/>
      </c>
      <c r="N48" s="200">
        <f>Diciembre!D56</f>
        <v/>
      </c>
      <c r="O48" s="201">
        <f>SUM(C48:N48)</f>
        <v/>
      </c>
    </row>
    <row r="49" ht="21.75" customHeight="1" s="144">
      <c r="B49" s="199" t="inlineStr">
        <is>
          <t>Ahorro objetivo 2</t>
        </is>
      </c>
      <c r="C49" s="200">
        <f>Enero!D57</f>
        <v/>
      </c>
      <c r="D49" s="200">
        <f>Febrero!D57</f>
        <v/>
      </c>
      <c r="E49" s="200">
        <f>Marzo!D57</f>
        <v/>
      </c>
      <c r="F49" s="200">
        <f>Abril!D57</f>
        <v/>
      </c>
      <c r="G49" s="200">
        <f>Mayo!D57</f>
        <v/>
      </c>
      <c r="H49" s="200">
        <f>Junio!D57</f>
        <v/>
      </c>
      <c r="I49" s="200">
        <f>Julio!D57</f>
        <v/>
      </c>
      <c r="J49" s="200">
        <f>Agosto!D57</f>
        <v/>
      </c>
      <c r="K49" s="200">
        <f>Septiembre!D57</f>
        <v/>
      </c>
      <c r="L49" s="200">
        <f>Octubre!D57</f>
        <v/>
      </c>
      <c r="M49" s="200">
        <f>Noviembre!D57</f>
        <v/>
      </c>
      <c r="N49" s="200">
        <f>Diciembre!D57</f>
        <v/>
      </c>
      <c r="O49" s="201">
        <f>SUM(C49:N49)</f>
        <v/>
      </c>
    </row>
    <row r="50" ht="21.75" customHeight="1" s="144">
      <c r="B50" s="207" t="inlineStr">
        <is>
          <t>Subtotal INVERSIÓN</t>
        </is>
      </c>
      <c r="C50" s="208">
        <f>Enero!D58</f>
        <v/>
      </c>
      <c r="D50" s="208">
        <f>Febrero!D58</f>
        <v/>
      </c>
      <c r="E50" s="208">
        <f>Marzo!D58</f>
        <v/>
      </c>
      <c r="F50" s="208">
        <f>Abril!D58</f>
        <v/>
      </c>
      <c r="G50" s="208">
        <f>Mayo!D58</f>
        <v/>
      </c>
      <c r="H50" s="208">
        <f>Junio!D58</f>
        <v/>
      </c>
      <c r="I50" s="208">
        <f>Julio!D58</f>
        <v/>
      </c>
      <c r="J50" s="208">
        <f>Agosto!D58</f>
        <v/>
      </c>
      <c r="K50" s="208">
        <f>Septiembre!D58</f>
        <v/>
      </c>
      <c r="L50" s="208">
        <f>Octubre!D58</f>
        <v/>
      </c>
      <c r="M50" s="208">
        <f>Noviembre!D58</f>
        <v/>
      </c>
      <c r="N50" s="208">
        <f>Diciembre!D58</f>
        <v/>
      </c>
      <c r="O50" s="209">
        <f>SUM(C50:N50)</f>
        <v/>
      </c>
    </row>
    <row r="51" s="144"/>
    <row r="52" ht="24" customHeight="1" s="144">
      <c r="B52" s="206" t="inlineStr">
        <is>
          <t>🧴  GASTOS PERSONALES</t>
        </is>
      </c>
    </row>
    <row r="53" ht="21.75" customHeight="1" s="144">
      <c r="B53" s="199" t="inlineStr">
        <is>
          <t>Ropa / Calzado</t>
        </is>
      </c>
      <c r="C53" s="200">
        <f>Enero!D62</f>
        <v/>
      </c>
      <c r="D53" s="200">
        <f>Febrero!D62</f>
        <v/>
      </c>
      <c r="E53" s="200">
        <f>Marzo!D62</f>
        <v/>
      </c>
      <c r="F53" s="200">
        <f>Abril!D62</f>
        <v/>
      </c>
      <c r="G53" s="200">
        <f>Mayo!D62</f>
        <v/>
      </c>
      <c r="H53" s="200">
        <f>Junio!D62</f>
        <v/>
      </c>
      <c r="I53" s="200">
        <f>Julio!D62</f>
        <v/>
      </c>
      <c r="J53" s="200">
        <f>Agosto!D62</f>
        <v/>
      </c>
      <c r="K53" s="200">
        <f>Septiembre!D62</f>
        <v/>
      </c>
      <c r="L53" s="200">
        <f>Octubre!D62</f>
        <v/>
      </c>
      <c r="M53" s="200">
        <f>Noviembre!D62</f>
        <v/>
      </c>
      <c r="N53" s="200">
        <f>Diciembre!D62</f>
        <v/>
      </c>
      <c r="O53" s="201">
        <f>SUM(C53:N53)</f>
        <v/>
      </c>
    </row>
    <row r="54" ht="21.75" customHeight="1" s="144">
      <c r="B54" s="199" t="inlineStr">
        <is>
          <t>Cuidado personal (salón, barbería)</t>
        </is>
      </c>
      <c r="C54" s="200">
        <f>Enero!D63</f>
        <v/>
      </c>
      <c r="D54" s="200">
        <f>Febrero!D63</f>
        <v/>
      </c>
      <c r="E54" s="200">
        <f>Marzo!D63</f>
        <v/>
      </c>
      <c r="F54" s="200">
        <f>Abril!D63</f>
        <v/>
      </c>
      <c r="G54" s="200">
        <f>Mayo!D63</f>
        <v/>
      </c>
      <c r="H54" s="200">
        <f>Junio!D63</f>
        <v/>
      </c>
      <c r="I54" s="200">
        <f>Julio!D63</f>
        <v/>
      </c>
      <c r="J54" s="200">
        <f>Agosto!D63</f>
        <v/>
      </c>
      <c r="K54" s="200">
        <f>Septiembre!D63</f>
        <v/>
      </c>
      <c r="L54" s="200">
        <f>Octubre!D63</f>
        <v/>
      </c>
      <c r="M54" s="200">
        <f>Noviembre!D63</f>
        <v/>
      </c>
      <c r="N54" s="200">
        <f>Diciembre!D63</f>
        <v/>
      </c>
      <c r="O54" s="201">
        <f>SUM(C54:N54)</f>
        <v/>
      </c>
    </row>
    <row r="55" ht="21.75" customHeight="1" s="144">
      <c r="B55" s="207" t="inlineStr">
        <is>
          <t>Subtotal GASTOS PERSONALES</t>
        </is>
      </c>
      <c r="C55" s="208">
        <f>Enero!D64</f>
        <v/>
      </c>
      <c r="D55" s="208">
        <f>Febrero!D64</f>
        <v/>
      </c>
      <c r="E55" s="208">
        <f>Marzo!D64</f>
        <v/>
      </c>
      <c r="F55" s="208">
        <f>Abril!D64</f>
        <v/>
      </c>
      <c r="G55" s="208">
        <f>Mayo!D64</f>
        <v/>
      </c>
      <c r="H55" s="208">
        <f>Junio!D64</f>
        <v/>
      </c>
      <c r="I55" s="208">
        <f>Julio!D64</f>
        <v/>
      </c>
      <c r="J55" s="208">
        <f>Agosto!D64</f>
        <v/>
      </c>
      <c r="K55" s="208">
        <f>Septiembre!D64</f>
        <v/>
      </c>
      <c r="L55" s="208">
        <f>Octubre!D64</f>
        <v/>
      </c>
      <c r="M55" s="208">
        <f>Noviembre!D64</f>
        <v/>
      </c>
      <c r="N55" s="208">
        <f>Diciembre!D64</f>
        <v/>
      </c>
      <c r="O55" s="209">
        <f>SUM(C55:N55)</f>
        <v/>
      </c>
    </row>
    <row r="56" s="144"/>
    <row r="57" ht="24" customHeight="1" s="144">
      <c r="B57" s="206" t="inlineStr">
        <is>
          <t>🎬  ENTRETENIMIENTO</t>
        </is>
      </c>
    </row>
    <row r="58" ht="21.75" customHeight="1" s="144">
      <c r="B58" s="199" t="inlineStr">
        <is>
          <t>Entretenimiento / Suscripciones</t>
        </is>
      </c>
      <c r="C58" s="200">
        <f>Enero!D68</f>
        <v/>
      </c>
      <c r="D58" s="200">
        <f>Febrero!D68</f>
        <v/>
      </c>
      <c r="E58" s="200">
        <f>Marzo!D68</f>
        <v/>
      </c>
      <c r="F58" s="200">
        <f>Abril!D68</f>
        <v/>
      </c>
      <c r="G58" s="200">
        <f>Mayo!D68</f>
        <v/>
      </c>
      <c r="H58" s="200">
        <f>Junio!D68</f>
        <v/>
      </c>
      <c r="I58" s="200">
        <f>Julio!D68</f>
        <v/>
      </c>
      <c r="J58" s="200">
        <f>Agosto!D68</f>
        <v/>
      </c>
      <c r="K58" s="200">
        <f>Septiembre!D68</f>
        <v/>
      </c>
      <c r="L58" s="200">
        <f>Octubre!D68</f>
        <v/>
      </c>
      <c r="M58" s="200">
        <f>Noviembre!D68</f>
        <v/>
      </c>
      <c r="N58" s="200">
        <f>Diciembre!D68</f>
        <v/>
      </c>
      <c r="O58" s="201">
        <f>SUM(C58:N58)</f>
        <v/>
      </c>
    </row>
    <row r="59" ht="21.75" customHeight="1" s="144">
      <c r="B59" s="207" t="inlineStr">
        <is>
          <t>Subtotal ENTRETENIMIENTO</t>
        </is>
      </c>
      <c r="C59" s="208">
        <f>Enero!D69</f>
        <v/>
      </c>
      <c r="D59" s="208">
        <f>Febrero!D69</f>
        <v/>
      </c>
      <c r="E59" s="208">
        <f>Marzo!D69</f>
        <v/>
      </c>
      <c r="F59" s="208">
        <f>Abril!D69</f>
        <v/>
      </c>
      <c r="G59" s="208">
        <f>Mayo!D69</f>
        <v/>
      </c>
      <c r="H59" s="208">
        <f>Junio!D69</f>
        <v/>
      </c>
      <c r="I59" s="208">
        <f>Julio!D69</f>
        <v/>
      </c>
      <c r="J59" s="208">
        <f>Agosto!D69</f>
        <v/>
      </c>
      <c r="K59" s="208">
        <f>Septiembre!D69</f>
        <v/>
      </c>
      <c r="L59" s="208">
        <f>Octubre!D69</f>
        <v/>
      </c>
      <c r="M59" s="208">
        <f>Noviembre!D69</f>
        <v/>
      </c>
      <c r="N59" s="208">
        <f>Diciembre!D69</f>
        <v/>
      </c>
      <c r="O59" s="209">
        <f>SUM(C59:N59)</f>
        <v/>
      </c>
    </row>
    <row r="60" s="144"/>
    <row r="61" ht="24" customHeight="1" s="144">
      <c r="B61" s="206" t="inlineStr">
        <is>
          <t>🧩  OTROS E IMPREVISTOS</t>
        </is>
      </c>
    </row>
    <row r="62" ht="21.75" customHeight="1" s="144">
      <c r="B62" s="199" t="inlineStr">
        <is>
          <t>Seguro médico</t>
        </is>
      </c>
      <c r="C62" s="200">
        <f>Enero!D73</f>
        <v/>
      </c>
      <c r="D62" s="200">
        <f>Febrero!D73</f>
        <v/>
      </c>
      <c r="E62" s="200">
        <f>Marzo!D73</f>
        <v/>
      </c>
      <c r="F62" s="200">
        <f>Abril!D73</f>
        <v/>
      </c>
      <c r="G62" s="200">
        <f>Mayo!D73</f>
        <v/>
      </c>
      <c r="H62" s="200">
        <f>Junio!D73</f>
        <v/>
      </c>
      <c r="I62" s="200">
        <f>Julio!D73</f>
        <v/>
      </c>
      <c r="J62" s="200">
        <f>Agosto!D73</f>
        <v/>
      </c>
      <c r="K62" s="200">
        <f>Septiembre!D73</f>
        <v/>
      </c>
      <c r="L62" s="200">
        <f>Octubre!D73</f>
        <v/>
      </c>
      <c r="M62" s="200">
        <f>Noviembre!D73</f>
        <v/>
      </c>
      <c r="N62" s="200">
        <f>Diciembre!D73</f>
        <v/>
      </c>
      <c r="O62" s="201">
        <f>SUM(C62:N62)</f>
        <v/>
      </c>
    </row>
    <row r="63" ht="21.75" customHeight="1" s="144">
      <c r="B63" s="199" t="inlineStr">
        <is>
          <t>Seguro de vida</t>
        </is>
      </c>
      <c r="C63" s="200">
        <f>Enero!D74</f>
        <v/>
      </c>
      <c r="D63" s="200">
        <f>Febrero!D74</f>
        <v/>
      </c>
      <c r="E63" s="200">
        <f>Marzo!D74</f>
        <v/>
      </c>
      <c r="F63" s="200">
        <f>Abril!D74</f>
        <v/>
      </c>
      <c r="G63" s="200">
        <f>Mayo!D74</f>
        <v/>
      </c>
      <c r="H63" s="200">
        <f>Junio!D74</f>
        <v/>
      </c>
      <c r="I63" s="200">
        <f>Julio!D74</f>
        <v/>
      </c>
      <c r="J63" s="200">
        <f>Agosto!D74</f>
        <v/>
      </c>
      <c r="K63" s="200">
        <f>Septiembre!D74</f>
        <v/>
      </c>
      <c r="L63" s="200">
        <f>Octubre!D74</f>
        <v/>
      </c>
      <c r="M63" s="200">
        <f>Noviembre!D74</f>
        <v/>
      </c>
      <c r="N63" s="200">
        <f>Diciembre!D74</f>
        <v/>
      </c>
      <c r="O63" s="201">
        <f>SUM(C63:N63)</f>
        <v/>
      </c>
    </row>
    <row r="64" ht="21.75" customHeight="1" s="144">
      <c r="B64" s="199" t="inlineStr">
        <is>
          <t>Consultas médicas / farmacia</t>
        </is>
      </c>
      <c r="C64" s="200">
        <f>Enero!D75</f>
        <v/>
      </c>
      <c r="D64" s="200">
        <f>Febrero!D75</f>
        <v/>
      </c>
      <c r="E64" s="200">
        <f>Marzo!D75</f>
        <v/>
      </c>
      <c r="F64" s="200">
        <f>Abril!D75</f>
        <v/>
      </c>
      <c r="G64" s="200">
        <f>Mayo!D75</f>
        <v/>
      </c>
      <c r="H64" s="200">
        <f>Junio!D75</f>
        <v/>
      </c>
      <c r="I64" s="200">
        <f>Julio!D75</f>
        <v/>
      </c>
      <c r="J64" s="200">
        <f>Agosto!D75</f>
        <v/>
      </c>
      <c r="K64" s="200">
        <f>Septiembre!D75</f>
        <v/>
      </c>
      <c r="L64" s="200">
        <f>Octubre!D75</f>
        <v/>
      </c>
      <c r="M64" s="200">
        <f>Noviembre!D75</f>
        <v/>
      </c>
      <c r="N64" s="200">
        <f>Diciembre!D75</f>
        <v/>
      </c>
      <c r="O64" s="201">
        <f>SUM(C64:N64)</f>
        <v/>
      </c>
    </row>
    <row r="65" ht="21.75" customHeight="1" s="144">
      <c r="B65" s="199" t="inlineStr">
        <is>
          <t>Mascotas</t>
        </is>
      </c>
      <c r="C65" s="200">
        <f>Enero!D76</f>
        <v/>
      </c>
      <c r="D65" s="200">
        <f>Febrero!D76</f>
        <v/>
      </c>
      <c r="E65" s="200">
        <f>Marzo!D76</f>
        <v/>
      </c>
      <c r="F65" s="200">
        <f>Abril!D76</f>
        <v/>
      </c>
      <c r="G65" s="200">
        <f>Mayo!D76</f>
        <v/>
      </c>
      <c r="H65" s="200">
        <f>Junio!D76</f>
        <v/>
      </c>
      <c r="I65" s="200">
        <f>Julio!D76</f>
        <v/>
      </c>
      <c r="J65" s="200">
        <f>Agosto!D76</f>
        <v/>
      </c>
      <c r="K65" s="200">
        <f>Septiembre!D76</f>
        <v/>
      </c>
      <c r="L65" s="200">
        <f>Octubre!D76</f>
        <v/>
      </c>
      <c r="M65" s="200">
        <f>Noviembre!D76</f>
        <v/>
      </c>
      <c r="N65" s="200">
        <f>Diciembre!D76</f>
        <v/>
      </c>
      <c r="O65" s="201">
        <f>SUM(C65:N65)</f>
        <v/>
      </c>
    </row>
    <row r="66" ht="21.75" customHeight="1" s="144">
      <c r="B66" s="199" t="inlineStr">
        <is>
          <t>Regalos / Beneficencia</t>
        </is>
      </c>
      <c r="C66" s="200">
        <f>Enero!D77</f>
        <v/>
      </c>
      <c r="D66" s="200">
        <f>Febrero!D77</f>
        <v/>
      </c>
      <c r="E66" s="200">
        <f>Marzo!D77</f>
        <v/>
      </c>
      <c r="F66" s="200">
        <f>Abril!D77</f>
        <v/>
      </c>
      <c r="G66" s="200">
        <f>Mayo!D77</f>
        <v/>
      </c>
      <c r="H66" s="200">
        <f>Junio!D77</f>
        <v/>
      </c>
      <c r="I66" s="200">
        <f>Julio!D77</f>
        <v/>
      </c>
      <c r="J66" s="200">
        <f>Agosto!D77</f>
        <v/>
      </c>
      <c r="K66" s="200">
        <f>Septiembre!D77</f>
        <v/>
      </c>
      <c r="L66" s="200">
        <f>Octubre!D77</f>
        <v/>
      </c>
      <c r="M66" s="200">
        <f>Noviembre!D77</f>
        <v/>
      </c>
      <c r="N66" s="200">
        <f>Diciembre!D77</f>
        <v/>
      </c>
      <c r="O66" s="201">
        <f>SUM(C66:N66)</f>
        <v/>
      </c>
    </row>
    <row r="67" ht="21.75" customHeight="1" s="144">
      <c r="B67" s="199" t="inlineStr">
        <is>
          <t>Otros</t>
        </is>
      </c>
      <c r="C67" s="200">
        <f>Enero!D78</f>
        <v/>
      </c>
      <c r="D67" s="200">
        <f>Febrero!D78</f>
        <v/>
      </c>
      <c r="E67" s="200">
        <f>Marzo!D78</f>
        <v/>
      </c>
      <c r="F67" s="200">
        <f>Abril!D78</f>
        <v/>
      </c>
      <c r="G67" s="200">
        <f>Mayo!D78</f>
        <v/>
      </c>
      <c r="H67" s="200">
        <f>Junio!D78</f>
        <v/>
      </c>
      <c r="I67" s="200">
        <f>Julio!D78</f>
        <v/>
      </c>
      <c r="J67" s="200">
        <f>Agosto!D78</f>
        <v/>
      </c>
      <c r="K67" s="200">
        <f>Septiembre!D78</f>
        <v/>
      </c>
      <c r="L67" s="200">
        <f>Octubre!D78</f>
        <v/>
      </c>
      <c r="M67" s="200">
        <f>Noviembre!D78</f>
        <v/>
      </c>
      <c r="N67" s="200">
        <f>Diciembre!D78</f>
        <v/>
      </c>
      <c r="O67" s="201">
        <f>SUM(C67:N67)</f>
        <v/>
      </c>
    </row>
    <row r="68" ht="21.75" customHeight="1" s="144">
      <c r="B68" s="207" t="inlineStr">
        <is>
          <t>Subtotal OTROS E IMPREVISTOS</t>
        </is>
      </c>
      <c r="C68" s="208">
        <f>Enero!D79</f>
        <v/>
      </c>
      <c r="D68" s="208">
        <f>Febrero!D79</f>
        <v/>
      </c>
      <c r="E68" s="208">
        <f>Marzo!D79</f>
        <v/>
      </c>
      <c r="F68" s="208">
        <f>Abril!D79</f>
        <v/>
      </c>
      <c r="G68" s="208">
        <f>Mayo!D79</f>
        <v/>
      </c>
      <c r="H68" s="208">
        <f>Junio!D79</f>
        <v/>
      </c>
      <c r="I68" s="208">
        <f>Julio!D79</f>
        <v/>
      </c>
      <c r="J68" s="208">
        <f>Agosto!D79</f>
        <v/>
      </c>
      <c r="K68" s="208">
        <f>Septiembre!D79</f>
        <v/>
      </c>
      <c r="L68" s="208">
        <f>Octubre!D79</f>
        <v/>
      </c>
      <c r="M68" s="208">
        <f>Noviembre!D79</f>
        <v/>
      </c>
      <c r="N68" s="208">
        <f>Diciembre!D79</f>
        <v/>
      </c>
      <c r="O68" s="209">
        <f>SUM(C68:N68)</f>
        <v/>
      </c>
    </row>
    <row r="69" s="144"/>
    <row r="70">
      <c r="B70" s="225" t="inlineStr">
        <is>
          <t>TOTAL GASTOS</t>
        </is>
      </c>
      <c r="C70" s="226">
        <f>Enero!D81</f>
        <v/>
      </c>
      <c r="D70" s="226">
        <f>Febrero!D81</f>
        <v/>
      </c>
      <c r="E70" s="226">
        <f>Marzo!D81</f>
        <v/>
      </c>
      <c r="F70" s="226">
        <f>Abril!D81</f>
        <v/>
      </c>
      <c r="G70" s="226">
        <f>Mayo!D81</f>
        <v/>
      </c>
      <c r="H70" s="226">
        <f>Junio!D81</f>
        <v/>
      </c>
      <c r="I70" s="226">
        <f>Julio!D81</f>
        <v/>
      </c>
      <c r="J70" s="226">
        <f>Agosto!D81</f>
        <v/>
      </c>
      <c r="K70" s="226">
        <f>Septiembre!D81</f>
        <v/>
      </c>
      <c r="L70" s="226">
        <f>Octubre!D81</f>
        <v/>
      </c>
      <c r="M70" s="226">
        <f>Noviembre!D81</f>
        <v/>
      </c>
      <c r="N70" s="226">
        <f>Diciembre!D81</f>
        <v/>
      </c>
      <c r="O70" s="227">
        <f>SUM(C70:N70)</f>
        <v/>
      </c>
    </row>
    <row r="72">
      <c r="B72" s="228" t="inlineStr">
        <is>
          <t>QUEDA LIBRE</t>
        </is>
      </c>
      <c r="C72" s="229">
        <f>Enero!D83</f>
        <v/>
      </c>
      <c r="D72" s="229">
        <f>Febrero!D83</f>
        <v/>
      </c>
      <c r="E72" s="229">
        <f>Marzo!D83</f>
        <v/>
      </c>
      <c r="F72" s="229">
        <f>Abril!D83</f>
        <v/>
      </c>
      <c r="G72" s="229">
        <f>Mayo!D83</f>
        <v/>
      </c>
      <c r="H72" s="229">
        <f>Junio!D83</f>
        <v/>
      </c>
      <c r="I72" s="229">
        <f>Julio!D83</f>
        <v/>
      </c>
      <c r="J72" s="229">
        <f>Agosto!D83</f>
        <v/>
      </c>
      <c r="K72" s="229">
        <f>Septiembre!D83</f>
        <v/>
      </c>
      <c r="L72" s="229">
        <f>Octubre!D83</f>
        <v/>
      </c>
      <c r="M72" s="229">
        <f>Noviembre!D83</f>
        <v/>
      </c>
      <c r="N72" s="229">
        <f>Diciembre!D83</f>
        <v/>
      </c>
      <c r="O72" s="230">
        <f>SUM(C72:N72)</f>
        <v/>
      </c>
    </row>
    <row r="74">
      <c r="B74" s="231" t="inlineStr">
        <is>
          <t>💡  Tabla detallada — cada ítem mes a mes. Útil para detectar fugas (¿por qué Comida subió tanto en marzo?), comparar meses y planificar el próximo año.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13">
    <mergeCell ref="B26:O26"/>
    <mergeCell ref="B9:O9"/>
    <mergeCell ref="B57:O57"/>
    <mergeCell ref="B17:O17"/>
    <mergeCell ref="B52:O52"/>
    <mergeCell ref="B16:O16"/>
    <mergeCell ref="B5:P5"/>
    <mergeCell ref="B46:O46"/>
    <mergeCell ref="B4:P4"/>
    <mergeCell ref="B31:O31"/>
    <mergeCell ref="B61:O61"/>
    <mergeCell ref="B36:O36"/>
    <mergeCell ref="B42:O42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ENERO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"El año arranca con plan, no con buenos deseos."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FEBRERO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"Cuida tu paracaídas: 3 a 6 meses de gastos guardados."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MARZO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"Mata la deuda cara antes de pensar en invertir."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ABRIL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"Cada peso necesita destino antes de que llegue."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MAYO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El ahorro no es lo que sobra al final. Es el sueldo de tu futuro yo.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JUNIO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"El sueldo paga. El plan construye."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JULIO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"Lo que mides, controlas. Lo que ignoras, te controla."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AGOSTO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"Que tu dinero también trabaje mientras descansas."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SEPTIEMBRE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"Revisa tu progreso. Ajusta. Vuelve a empezar."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3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OCTUBRE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"Protege lo que construyes — seguros, testamento."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4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NOVIEMBRE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"El último trimestre define el año. Cierra fuerte."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15.xml><?xml version="1.0" encoding="utf-8"?>
<worksheet xmlns="http://schemas.openxmlformats.org/spreadsheetml/2006/main">
  <sheetPr filterMode="0">
    <outlinePr summaryBelow="1" summaryRight="1"/>
    <pageSetUpPr fitToPage="0"/>
  </sheetPr>
  <dimension ref="B4:J87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customHeight="0" zeroHeight="0" outlineLevelRow="0"/>
  <cols>
    <col width="2" customWidth="1" style="143" min="1" max="1"/>
    <col width="34" customWidth="1" style="143" min="2" max="2"/>
    <col width="15" customWidth="1" style="143" min="3" max="5"/>
    <col width="3" customWidth="1" style="143" min="6" max="6"/>
    <col width="22" customWidth="1" style="143" min="7" max="7"/>
    <col width="14" customWidth="1" style="143" min="8" max="8"/>
    <col width="4" customWidth="1" style="143" min="9" max="10"/>
  </cols>
  <sheetData>
    <row r="1" ht="21.75" customHeight="1" s="144"/>
    <row r="2" ht="21.75" customHeight="1" s="144"/>
    <row r="3" ht="7.5" customHeight="1" s="144"/>
    <row r="4" ht="42" customHeight="1" s="144">
      <c r="B4" s="232" t="inlineStr">
        <is>
          <t>DICIEMBRE</t>
        </is>
      </c>
    </row>
    <row r="5" ht="19.5" customHeight="1" s="144">
      <c r="B5" s="233" t="inlineStr">
        <is>
          <t>Presupuesto del mes</t>
        </is>
      </c>
    </row>
    <row r="6" ht="9.75" customHeight="1" s="144"/>
    <row r="7" ht="37.5" customHeight="1" s="144">
      <c r="B7" s="234" t="inlineStr">
        <is>
          <t>"Cierra el año con números, no con sensaciones."</t>
        </is>
      </c>
      <c r="J7" s="150" t="n"/>
    </row>
    <row r="8" ht="9.75" customHeight="1" s="144"/>
    <row r="9" ht="15" customHeight="1" s="144">
      <c r="B9" s="235" t="inlineStr">
        <is>
          <t>📊  RESUMEN DEL MES (REAL)</t>
        </is>
      </c>
    </row>
    <row r="10" ht="9.75" customHeight="1" s="144"/>
    <row r="11" ht="24" customHeight="1" s="144">
      <c r="B11" s="236" t="inlineStr">
        <is>
          <t>💰  INGRESOS</t>
        </is>
      </c>
      <c r="C11" s="237" t="n"/>
      <c r="D11" s="237" t="n"/>
      <c r="E11" s="237" t="n"/>
      <c r="G11" s="238" t="inlineStr">
        <is>
          <t>🎯  TU MES EN CIFRAS</t>
        </is>
      </c>
      <c r="H11" s="239" t="n"/>
      <c r="I11" s="239" t="n"/>
    </row>
    <row r="12" ht="19.5" customHeight="1" s="144">
      <c r="B12" s="240" t="inlineStr">
        <is>
          <t>Concepto</t>
        </is>
      </c>
      <c r="C12" s="241" t="inlineStr">
        <is>
          <t>Estimado</t>
        </is>
      </c>
      <c r="D12" s="241" t="inlineStr">
        <is>
          <t>Real</t>
        </is>
      </c>
      <c r="E12" s="241" t="inlineStr">
        <is>
          <t>Varianza</t>
        </is>
      </c>
      <c r="G12" s="242" t="inlineStr">
        <is>
          <t>INGRESOS REAL</t>
        </is>
      </c>
    </row>
    <row r="13" ht="31.5" customHeight="1" s="144">
      <c r="B13" s="243" t="inlineStr">
        <is>
          <t>Sueldo principal</t>
        </is>
      </c>
      <c r="C13" s="244" t="n"/>
      <c r="D13" s="244" t="n"/>
      <c r="E13" s="245">
        <f>D13-C13</f>
        <v/>
      </c>
      <c r="G13" s="246">
        <f>D17</f>
        <v/>
      </c>
      <c r="H13" s="247" t="n"/>
      <c r="I13" s="247" t="n"/>
    </row>
    <row r="14" ht="19.5" customHeight="1" s="144">
      <c r="B14" s="243" t="inlineStr">
        <is>
          <t>Comisiones / Bonos</t>
        </is>
      </c>
      <c r="C14" s="244" t="n"/>
      <c r="D14" s="244" t="n"/>
      <c r="E14" s="245">
        <f>D14-C14</f>
        <v/>
      </c>
      <c r="G14" s="242" t="inlineStr">
        <is>
          <t>GASTOS REAL</t>
        </is>
      </c>
    </row>
    <row r="15" ht="31.5" customHeight="1" s="144">
      <c r="B15" s="243" t="inlineStr">
        <is>
          <t>Ingreso extra / Freelance</t>
        </is>
      </c>
      <c r="C15" s="244" t="n"/>
      <c r="D15" s="244" t="n"/>
      <c r="E15" s="245">
        <f>D15-C15</f>
        <v/>
      </c>
      <c r="G15" s="248">
        <f>D81</f>
        <v/>
      </c>
      <c r="H15" s="247" t="n"/>
      <c r="I15" s="247" t="n"/>
    </row>
    <row r="16" ht="19.5" customHeight="1" s="144">
      <c r="B16" s="243" t="inlineStr">
        <is>
          <t>Otros ingresos</t>
        </is>
      </c>
      <c r="C16" s="244" t="n"/>
      <c r="D16" s="244" t="n"/>
      <c r="E16" s="245">
        <f>D16-C16</f>
        <v/>
      </c>
      <c r="G16" s="242" t="inlineStr">
        <is>
          <t>QUEDA LIBRE REAL</t>
        </is>
      </c>
    </row>
    <row r="17" ht="31.5" customHeight="1" s="144">
      <c r="B17" s="249" t="inlineStr">
        <is>
          <t>TOTAL INGRESOS</t>
        </is>
      </c>
      <c r="C17" s="250">
        <f>SUM(C13:C16)</f>
        <v/>
      </c>
      <c r="D17" s="250">
        <f>SUM(D13:D16)</f>
        <v/>
      </c>
      <c r="E17" s="251">
        <f>SUM(E13:E16)</f>
        <v/>
      </c>
      <c r="G17" s="252">
        <f>D17-D81</f>
        <v/>
      </c>
      <c r="H17" s="247" t="n"/>
      <c r="I17" s="247" t="n"/>
    </row>
    <row r="18" ht="19.5" customHeight="1" s="144">
      <c r="G18" s="242" t="inlineStr">
        <is>
          <t>% AHORRO</t>
        </is>
      </c>
    </row>
    <row r="19" ht="31.5" customHeight="1" s="144">
      <c r="B19" s="238" t="inlineStr">
        <is>
          <t>🏠  VIVIENDA Y SERVICIOS</t>
        </is>
      </c>
      <c r="C19" s="239" t="n"/>
      <c r="D19" s="239" t="n"/>
      <c r="E19" s="239" t="n"/>
      <c r="G19" s="253">
        <f>IFERROR((D17-D81)/D17,0)</f>
        <v/>
      </c>
      <c r="H19" s="247" t="n"/>
      <c r="I19" s="247" t="n"/>
    </row>
    <row r="20" ht="19.5" customHeight="1" s="144">
      <c r="B20" s="240" t="inlineStr">
        <is>
          <t>Concepto</t>
        </is>
      </c>
      <c r="C20" s="241" t="inlineStr">
        <is>
          <t>Estimado</t>
        </is>
      </c>
      <c r="D20" s="241" t="inlineStr">
        <is>
          <t>Real</t>
        </is>
      </c>
      <c r="E20" s="241" t="inlineStr">
        <is>
          <t>Varianza</t>
        </is>
      </c>
      <c r="G20" s="242" t="inlineStr">
        <is>
          <t>% DEUDAS</t>
        </is>
      </c>
    </row>
    <row r="21" ht="31.5" customHeight="1" s="144">
      <c r="B21" s="254" t="inlineStr">
        <is>
          <t>Alquiler / Hipoteca</t>
        </is>
      </c>
      <c r="C21" s="244" t="n"/>
      <c r="D21" s="244" t="n"/>
      <c r="E21" s="245">
        <f>C21-D21</f>
        <v/>
      </c>
      <c r="G21" s="255">
        <f>IFERROR((D46)/D17,0)</f>
        <v/>
      </c>
      <c r="H21" s="247" t="n"/>
      <c r="I21" s="247" t="n"/>
    </row>
    <row r="22" ht="31.5" customHeight="1" s="144">
      <c r="B22" s="254" t="inlineStr">
        <is>
          <t>Electricidad</t>
        </is>
      </c>
      <c r="C22" s="244" t="n"/>
      <c r="D22" s="244" t="n"/>
      <c r="E22" s="245">
        <f>C22-D22</f>
        <v/>
      </c>
      <c r="G22" s="242" t="inlineStr">
        <is>
          <t>% FONDO DE EMERGENCIA</t>
        </is>
      </c>
    </row>
    <row r="23" ht="31.5" customHeight="1" s="144">
      <c r="B23" s="254" t="inlineStr">
        <is>
          <t>Agua</t>
        </is>
      </c>
      <c r="C23" s="244" t="n"/>
      <c r="D23" s="244" t="n"/>
      <c r="E23" s="245">
        <f>C23-D23</f>
        <v/>
      </c>
      <c r="G23" s="256">
        <f>IFERROR((D51)/D17,0)</f>
        <v/>
      </c>
      <c r="H23" s="247" t="n"/>
      <c r="I23" s="247" t="n"/>
    </row>
    <row r="24" ht="31.5" customHeight="1" s="144">
      <c r="B24" s="254" t="inlineStr">
        <is>
          <t>Internet / Cable</t>
        </is>
      </c>
      <c r="C24" s="244" t="n"/>
      <c r="D24" s="244" t="n"/>
      <c r="E24" s="245">
        <f>C24-D24</f>
        <v/>
      </c>
      <c r="G24" s="242" t="inlineStr">
        <is>
          <t>% INVERSIÓN</t>
        </is>
      </c>
    </row>
    <row r="25" ht="31.5" customHeight="1" s="144">
      <c r="B25" s="254" t="inlineStr">
        <is>
          <t>Doméstica / Nana</t>
        </is>
      </c>
      <c r="C25" s="244" t="n"/>
      <c r="D25" s="244" t="n"/>
      <c r="E25" s="245">
        <f>C25-D25</f>
        <v/>
      </c>
      <c r="G25" s="256">
        <f>IFERROR((D58)/D17,0)</f>
        <v/>
      </c>
      <c r="H25" s="247" t="n"/>
      <c r="I25" s="247" t="n"/>
    </row>
    <row r="26" ht="31.5" customHeight="1" s="144">
      <c r="B26" s="254" t="inlineStr">
        <is>
          <t>Mantenimiento / Reparaciones</t>
        </is>
      </c>
      <c r="C26" s="244" t="n"/>
      <c r="D26" s="244" t="n"/>
      <c r="E26" s="245">
        <f>C26-D26</f>
        <v/>
      </c>
    </row>
    <row r="27" ht="21.75" customHeight="1" s="144">
      <c r="B27" s="257" t="inlineStr">
        <is>
          <t>Subtotal VIVIENDA Y SERVICIOS</t>
        </is>
      </c>
      <c r="C27" s="258">
        <f>SUM(C21:C26)</f>
        <v/>
      </c>
      <c r="D27" s="258">
        <f>SUM(D21:D26)</f>
        <v/>
      </c>
      <c r="E27" s="259">
        <f>SUM(E21:E26)</f>
        <v/>
      </c>
    </row>
    <row r="28" ht="9.75" customHeight="1" s="144"/>
    <row r="29" ht="31.5" customHeight="1" s="144">
      <c r="B29" s="238" t="inlineStr">
        <is>
          <t>🍽️  ALIMENTACIÓN</t>
        </is>
      </c>
      <c r="C29" s="239" t="n"/>
      <c r="D29" s="239" t="n"/>
      <c r="E29" s="239" t="n"/>
    </row>
    <row r="30" ht="19.5" customHeight="1" s="144">
      <c r="B30" s="240" t="inlineStr">
        <is>
          <t>Concepto</t>
        </is>
      </c>
      <c r="C30" s="241" t="inlineStr">
        <is>
          <t>Estimado</t>
        </is>
      </c>
      <c r="D30" s="241" t="inlineStr">
        <is>
          <t>Real</t>
        </is>
      </c>
      <c r="E30" s="241" t="inlineStr">
        <is>
          <t>Varianza</t>
        </is>
      </c>
    </row>
    <row r="31" ht="31.5" customHeight="1" s="144">
      <c r="B31" s="254" t="inlineStr">
        <is>
          <t>Supermercado</t>
        </is>
      </c>
      <c r="C31" s="244" t="n"/>
      <c r="D31" s="244" t="n"/>
      <c r="E31" s="245">
        <f>C31-D31</f>
        <v/>
      </c>
    </row>
    <row r="32" ht="31.5" customHeight="1" s="144">
      <c r="B32" s="254" t="inlineStr">
        <is>
          <t>Restaurantes / Delivery</t>
        </is>
      </c>
      <c r="C32" s="244" t="n"/>
      <c r="D32" s="244" t="n"/>
      <c r="E32" s="245">
        <f>C32-D32</f>
        <v/>
      </c>
    </row>
    <row r="33" ht="21.75" customHeight="1" s="144">
      <c r="B33" s="257" t="inlineStr">
        <is>
          <t>Subtotal ALIMENTACIÓN</t>
        </is>
      </c>
      <c r="C33" s="258">
        <f>SUM(C31:C32)</f>
        <v/>
      </c>
      <c r="D33" s="258">
        <f>SUM(D31:D32)</f>
        <v/>
      </c>
      <c r="E33" s="259">
        <f>SUM(E31:E32)</f>
        <v/>
      </c>
    </row>
    <row r="34" ht="9.75" customHeight="1" s="144"/>
    <row r="35" ht="31.5" customHeight="1" s="144">
      <c r="B35" s="238" t="inlineStr">
        <is>
          <t>🚗  TRANSPORTE</t>
        </is>
      </c>
      <c r="C35" s="239" t="n"/>
      <c r="D35" s="239" t="n"/>
      <c r="E35" s="239" t="n"/>
    </row>
    <row r="36" ht="19.5" customHeight="1" s="144">
      <c r="B36" s="240" t="inlineStr">
        <is>
          <t>Concepto</t>
        </is>
      </c>
      <c r="C36" s="241" t="inlineStr">
        <is>
          <t>Estimado</t>
        </is>
      </c>
      <c r="D36" s="241" t="inlineStr">
        <is>
          <t>Real</t>
        </is>
      </c>
      <c r="E36" s="241" t="inlineStr">
        <is>
          <t>Varianza</t>
        </is>
      </c>
    </row>
    <row r="37" ht="31.5" customHeight="1" s="144">
      <c r="B37" s="254" t="inlineStr">
        <is>
          <t>Transporte / Combustible</t>
        </is>
      </c>
      <c r="C37" s="244" t="n"/>
      <c r="D37" s="244" t="n"/>
      <c r="E37" s="245">
        <f>C37-D37</f>
        <v/>
      </c>
    </row>
    <row r="38" ht="31.5" customHeight="1" s="144">
      <c r="B38" s="254" t="inlineStr">
        <is>
          <t>Seguro vehículo / mantenimiento</t>
        </is>
      </c>
      <c r="C38" s="244" t="n"/>
      <c r="D38" s="244" t="n"/>
      <c r="E38" s="245">
        <f>C38-D38</f>
        <v/>
      </c>
    </row>
    <row r="39" ht="21.75" customHeight="1" s="144">
      <c r="B39" s="257" t="inlineStr">
        <is>
          <t>Subtotal TRANSPORTE</t>
        </is>
      </c>
      <c r="C39" s="258">
        <f>SUM(C37:C38)</f>
        <v/>
      </c>
      <c r="D39" s="258">
        <f>SUM(D37:D38)</f>
        <v/>
      </c>
      <c r="E39" s="259">
        <f>SUM(E37:E38)</f>
        <v/>
      </c>
    </row>
    <row r="40" ht="9.75" customHeight="1" s="144"/>
    <row r="41" ht="31.5" customHeight="1" s="144">
      <c r="B41" s="238" t="inlineStr">
        <is>
          <t>💳  DEUDAS</t>
        </is>
      </c>
      <c r="C41" s="239" t="n"/>
      <c r="D41" s="239" t="n"/>
      <c r="E41" s="239" t="n"/>
    </row>
    <row r="42" ht="19.5" customHeight="1" s="144">
      <c r="B42" s="240" t="inlineStr">
        <is>
          <t>Concepto</t>
        </is>
      </c>
      <c r="C42" s="241" t="inlineStr">
        <is>
          <t>Estimado</t>
        </is>
      </c>
      <c r="D42" s="241" t="inlineStr">
        <is>
          <t>Real</t>
        </is>
      </c>
      <c r="E42" s="241" t="inlineStr">
        <is>
          <t>Varianza</t>
        </is>
      </c>
    </row>
    <row r="43" ht="31.5" customHeight="1" s="144">
      <c r="B43" s="254" t="inlineStr">
        <is>
          <t>Tarjetas de crédito</t>
        </is>
      </c>
      <c r="C43" s="244" t="n"/>
      <c r="D43" s="244" t="n"/>
      <c r="E43" s="245">
        <f>C43-D43</f>
        <v/>
      </c>
    </row>
    <row r="44" ht="31.5" customHeight="1" s="144">
      <c r="B44" s="254" t="inlineStr">
        <is>
          <t>Préstamo personal</t>
        </is>
      </c>
      <c r="C44" s="244" t="n"/>
      <c r="D44" s="244" t="n"/>
      <c r="E44" s="245">
        <f>C44-D44</f>
        <v/>
      </c>
    </row>
    <row r="45" ht="31.5" customHeight="1" s="144">
      <c r="B45" s="254" t="inlineStr">
        <is>
          <t>Préstamo vehículo / hipoteca</t>
        </is>
      </c>
      <c r="C45" s="244" t="n"/>
      <c r="D45" s="244" t="n"/>
      <c r="E45" s="245">
        <f>C45-D45</f>
        <v/>
      </c>
    </row>
    <row r="46" ht="21.75" customHeight="1" s="144">
      <c r="B46" s="257" t="inlineStr">
        <is>
          <t>Subtotal DEUDAS</t>
        </is>
      </c>
      <c r="C46" s="258">
        <f>SUM(C43:C45)</f>
        <v/>
      </c>
      <c r="D46" s="258">
        <f>SUM(D43:D45)</f>
        <v/>
      </c>
      <c r="E46" s="259">
        <f>SUM(E43:E45)</f>
        <v/>
      </c>
    </row>
    <row r="47" ht="9.75" customHeight="1" s="144"/>
    <row r="48" ht="31.5" customHeight="1" s="144">
      <c r="B48" s="238" t="inlineStr">
        <is>
          <t>🛟  FONDO DE EMERGENCIA</t>
        </is>
      </c>
      <c r="C48" s="239" t="n"/>
      <c r="D48" s="239" t="n"/>
      <c r="E48" s="239" t="n"/>
    </row>
    <row r="49" ht="19.5" customHeight="1" s="144">
      <c r="B49" s="240" t="inlineStr">
        <is>
          <t>Concepto</t>
        </is>
      </c>
      <c r="C49" s="241" t="inlineStr">
        <is>
          <t>Estimado</t>
        </is>
      </c>
      <c r="D49" s="241" t="inlineStr">
        <is>
          <t>Real</t>
        </is>
      </c>
      <c r="E49" s="241" t="inlineStr">
        <is>
          <t>Varianza</t>
        </is>
      </c>
    </row>
    <row r="50" ht="31.5" customHeight="1" s="144">
      <c r="B50" s="254" t="inlineStr">
        <is>
          <t>Fondo de emergencia</t>
        </is>
      </c>
      <c r="C50" s="244" t="n"/>
      <c r="D50" s="244" t="n"/>
      <c r="E50" s="245">
        <f>C50-D50</f>
        <v/>
      </c>
    </row>
    <row r="51" ht="21.75" customHeight="1" s="144">
      <c r="B51" s="257" t="inlineStr">
        <is>
          <t>Subtotal FONDO DE EMERGENCIA</t>
        </is>
      </c>
      <c r="C51" s="258">
        <f>SUM(C50:C50)</f>
        <v/>
      </c>
      <c r="D51" s="258">
        <f>SUM(D50:D50)</f>
        <v/>
      </c>
      <c r="E51" s="259">
        <f>SUM(E50:E50)</f>
        <v/>
      </c>
    </row>
    <row r="52" ht="9.75" customHeight="1" s="144"/>
    <row r="53" ht="31.5" customHeight="1" s="144">
      <c r="B53" s="238" t="inlineStr">
        <is>
          <t>📈  INVERSIÓN</t>
        </is>
      </c>
      <c r="C53" s="239" t="n"/>
      <c r="D53" s="239" t="n"/>
      <c r="E53" s="239" t="n"/>
    </row>
    <row r="54" ht="19.5" customHeight="1" s="144">
      <c r="B54" s="240" t="inlineStr">
        <is>
          <t>Concepto</t>
        </is>
      </c>
      <c r="C54" s="241" t="inlineStr">
        <is>
          <t>Estimado</t>
        </is>
      </c>
      <c r="D54" s="241" t="inlineStr">
        <is>
          <t>Real</t>
        </is>
      </c>
      <c r="E54" s="241" t="inlineStr">
        <is>
          <t>Varianza</t>
        </is>
      </c>
    </row>
    <row r="55" ht="31.5" customHeight="1" s="144">
      <c r="B55" s="254" t="inlineStr">
        <is>
          <t>Inversión / FMM / Certificados</t>
        </is>
      </c>
      <c r="C55" s="244" t="n"/>
      <c r="D55" s="244" t="n"/>
      <c r="E55" s="245">
        <f>C55-D55</f>
        <v/>
      </c>
    </row>
    <row r="56" ht="31.5" customHeight="1" s="144">
      <c r="B56" s="254" t="inlineStr">
        <is>
          <t>Ahorro objetivo 1</t>
        </is>
      </c>
      <c r="C56" s="244" t="n"/>
      <c r="D56" s="244" t="n"/>
      <c r="E56" s="245">
        <f>C56-D56</f>
        <v/>
      </c>
    </row>
    <row r="57" ht="31.5" customHeight="1" s="144">
      <c r="B57" s="254" t="inlineStr">
        <is>
          <t>Ahorro objetivo 2</t>
        </is>
      </c>
      <c r="C57" s="244" t="n"/>
      <c r="D57" s="244" t="n"/>
      <c r="E57" s="245">
        <f>C57-D57</f>
        <v/>
      </c>
    </row>
    <row r="58" ht="21.75" customHeight="1" s="144">
      <c r="B58" s="257" t="inlineStr">
        <is>
          <t>Subtotal INVERSIÓN</t>
        </is>
      </c>
      <c r="C58" s="258">
        <f>SUM(C55:C57)</f>
        <v/>
      </c>
      <c r="D58" s="258">
        <f>SUM(D55:D57)</f>
        <v/>
      </c>
      <c r="E58" s="259">
        <f>SUM(E55:E57)</f>
        <v/>
      </c>
    </row>
    <row r="59" ht="9.75" customHeight="1" s="144"/>
    <row r="60" ht="31.5" customHeight="1" s="144">
      <c r="B60" s="238" t="inlineStr">
        <is>
          <t>🧴  GASTOS PERSONALES</t>
        </is>
      </c>
      <c r="C60" s="239" t="n"/>
      <c r="D60" s="239" t="n"/>
      <c r="E60" s="239" t="n"/>
    </row>
    <row r="61" ht="19.5" customHeight="1" s="144">
      <c r="B61" s="240" t="inlineStr">
        <is>
          <t>Concepto</t>
        </is>
      </c>
      <c r="C61" s="241" t="inlineStr">
        <is>
          <t>Estimado</t>
        </is>
      </c>
      <c r="D61" s="241" t="inlineStr">
        <is>
          <t>Real</t>
        </is>
      </c>
      <c r="E61" s="241" t="inlineStr">
        <is>
          <t>Varianza</t>
        </is>
      </c>
    </row>
    <row r="62" ht="31.5" customHeight="1" s="144">
      <c r="B62" s="254" t="inlineStr">
        <is>
          <t>Ropa / Calzado</t>
        </is>
      </c>
      <c r="C62" s="244" t="n"/>
      <c r="D62" s="244" t="n"/>
      <c r="E62" s="245">
        <f>C62-D62</f>
        <v/>
      </c>
    </row>
    <row r="63" ht="31.5" customHeight="1" s="144">
      <c r="B63" s="254" t="inlineStr">
        <is>
          <t>Cuidado personal (salón, barbería)</t>
        </is>
      </c>
      <c r="C63" s="244" t="n"/>
      <c r="D63" s="244" t="n"/>
      <c r="E63" s="245">
        <f>C63-D63</f>
        <v/>
      </c>
    </row>
    <row r="64" ht="21.75" customHeight="1" s="144">
      <c r="B64" s="257" t="inlineStr">
        <is>
          <t>Subtotal GASTOS PERSONALES</t>
        </is>
      </c>
      <c r="C64" s="258">
        <f>SUM(C62:C63)</f>
        <v/>
      </c>
      <c r="D64" s="258">
        <f>SUM(D62:D63)</f>
        <v/>
      </c>
      <c r="E64" s="259">
        <f>SUM(E62:E63)</f>
        <v/>
      </c>
    </row>
    <row r="65" ht="9.75" customHeight="1" s="144"/>
    <row r="66" ht="31.5" customHeight="1" s="144">
      <c r="B66" s="238" t="inlineStr">
        <is>
          <t>🎬  ENTRETENIMIENTO</t>
        </is>
      </c>
      <c r="C66" s="239" t="n"/>
      <c r="D66" s="239" t="n"/>
      <c r="E66" s="239" t="n"/>
    </row>
    <row r="67" ht="19.5" customHeight="1" s="144">
      <c r="B67" s="240" t="inlineStr">
        <is>
          <t>Concepto</t>
        </is>
      </c>
      <c r="C67" s="241" t="inlineStr">
        <is>
          <t>Estimado</t>
        </is>
      </c>
      <c r="D67" s="241" t="inlineStr">
        <is>
          <t>Real</t>
        </is>
      </c>
      <c r="E67" s="241" t="inlineStr">
        <is>
          <t>Varianza</t>
        </is>
      </c>
    </row>
    <row r="68" ht="31.5" customHeight="1" s="144">
      <c r="B68" s="254" t="inlineStr">
        <is>
          <t>Entretenimiento / Suscripciones</t>
        </is>
      </c>
      <c r="C68" s="244" t="n"/>
      <c r="D68" s="244" t="n"/>
      <c r="E68" s="245">
        <f>C68-D68</f>
        <v/>
      </c>
    </row>
    <row r="69" ht="21.75" customHeight="1" s="144">
      <c r="B69" s="257" t="inlineStr">
        <is>
          <t>Subtotal ENTRETENIMIENTO</t>
        </is>
      </c>
      <c r="C69" s="258">
        <f>SUM(C68:C68)</f>
        <v/>
      </c>
      <c r="D69" s="258">
        <f>SUM(D68:D68)</f>
        <v/>
      </c>
      <c r="E69" s="259">
        <f>SUM(E68:E68)</f>
        <v/>
      </c>
    </row>
    <row r="70" ht="9.75" customHeight="1" s="144"/>
    <row r="71" ht="31.5" customHeight="1" s="144">
      <c r="B71" s="238" t="inlineStr">
        <is>
          <t>🧩  OTROS E IMPREVISTOS</t>
        </is>
      </c>
      <c r="C71" s="239" t="n"/>
      <c r="D71" s="239" t="n"/>
      <c r="E71" s="239" t="n"/>
    </row>
    <row r="72" ht="19.5" customHeight="1" s="144">
      <c r="B72" s="240" t="inlineStr">
        <is>
          <t>Concepto</t>
        </is>
      </c>
      <c r="C72" s="241" t="inlineStr">
        <is>
          <t>Estimado</t>
        </is>
      </c>
      <c r="D72" s="241" t="inlineStr">
        <is>
          <t>Real</t>
        </is>
      </c>
      <c r="E72" s="241" t="inlineStr">
        <is>
          <t>Varianza</t>
        </is>
      </c>
    </row>
    <row r="73" ht="31.5" customHeight="1" s="144">
      <c r="B73" s="254" t="inlineStr">
        <is>
          <t>Seguro médico</t>
        </is>
      </c>
      <c r="C73" s="244" t="n"/>
      <c r="D73" s="244" t="n"/>
      <c r="E73" s="245">
        <f>C73-D73</f>
        <v/>
      </c>
    </row>
    <row r="74" ht="31.5" customHeight="1" s="144">
      <c r="B74" s="254" t="inlineStr">
        <is>
          <t>Seguro de vida</t>
        </is>
      </c>
      <c r="C74" s="244" t="n"/>
      <c r="D74" s="244" t="n"/>
      <c r="E74" s="245">
        <f>C74-D74</f>
        <v/>
      </c>
    </row>
    <row r="75" ht="31.5" customHeight="1" s="144">
      <c r="B75" s="254" t="inlineStr">
        <is>
          <t>Consultas médicas / farmacia</t>
        </is>
      </c>
      <c r="C75" s="244" t="n"/>
      <c r="D75" s="244" t="n"/>
      <c r="E75" s="245">
        <f>C75-D75</f>
        <v/>
      </c>
    </row>
    <row r="76" ht="31.5" customHeight="1" s="144">
      <c r="B76" s="254" t="inlineStr">
        <is>
          <t>Mascotas</t>
        </is>
      </c>
      <c r="C76" s="244" t="n"/>
      <c r="D76" s="244" t="n"/>
      <c r="E76" s="245">
        <f>C76-D76</f>
        <v/>
      </c>
    </row>
    <row r="77" ht="31.5" customHeight="1" s="144">
      <c r="B77" s="254" t="inlineStr">
        <is>
          <t>Regalos / Beneficencia</t>
        </is>
      </c>
      <c r="C77" s="244" t="n"/>
      <c r="D77" s="244" t="n"/>
      <c r="E77" s="245">
        <f>C77-D77</f>
        <v/>
      </c>
    </row>
    <row r="78" ht="31.5" customHeight="1" s="144">
      <c r="B78" s="254" t="inlineStr">
        <is>
          <t>Otros</t>
        </is>
      </c>
      <c r="C78" s="244" t="n"/>
      <c r="D78" s="244" t="n"/>
      <c r="E78" s="245">
        <f>C78-D78</f>
        <v/>
      </c>
    </row>
    <row r="79" ht="21.75" customHeight="1" s="144">
      <c r="B79" s="257" t="inlineStr">
        <is>
          <t>Subtotal OTROS E IMPREVISTOS</t>
        </is>
      </c>
      <c r="C79" s="258">
        <f>SUM(C73:C78)</f>
        <v/>
      </c>
      <c r="D79" s="258">
        <f>SUM(D73:D78)</f>
        <v/>
      </c>
      <c r="E79" s="259">
        <f>SUM(E73:E78)</f>
        <v/>
      </c>
    </row>
    <row r="80" ht="9.75" customHeight="1" s="144"/>
    <row r="81">
      <c r="B81" s="283" t="inlineStr">
        <is>
          <t>TOTAL GASTOS</t>
        </is>
      </c>
      <c r="C81" s="284">
        <f>C27+C33+C39+C46+C51+C58+C64+C69+C79</f>
        <v/>
      </c>
      <c r="D81" s="284">
        <f>D27+D33+D39+D46+D51+D58+D64+D69+D79</f>
        <v/>
      </c>
      <c r="E81" s="285">
        <f>E27+E33+E39+E46+E51+E58+E64+E69+E79</f>
        <v/>
      </c>
    </row>
    <row r="83">
      <c r="B83" s="286" t="inlineStr">
        <is>
          <t>QUEDA LIBRE</t>
        </is>
      </c>
      <c r="C83" s="287">
        <f>C17-C81</f>
        <v/>
      </c>
      <c r="D83" s="287">
        <f>D17-D81</f>
        <v/>
      </c>
      <c r="E83" s="288">
        <f>E17-E81</f>
        <v/>
      </c>
    </row>
    <row r="86">
      <c r="B86" s="289" t="inlineStr">
        <is>
          <t>"Mide. Quita. Fórmula." — Método MQF</t>
        </is>
      </c>
    </row>
    <row r="87">
      <c r="B87" s="290" t="inlineStr">
        <is>
          <t>@masquefinanzasrd  ·  masquefinanzas.com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dec2"/>
  <mergeCells count="20">
    <mergeCell ref="B9:E9"/>
    <mergeCell ref="B7:I7"/>
    <mergeCell ref="G13:I13"/>
    <mergeCell ref="G19:I19"/>
    <mergeCell ref="G18:I18"/>
    <mergeCell ref="G15:I15"/>
    <mergeCell ref="G24:I24"/>
    <mergeCell ref="B86:I86"/>
    <mergeCell ref="G14:I14"/>
    <mergeCell ref="G20:I20"/>
    <mergeCell ref="G25:I25"/>
    <mergeCell ref="G16:I16"/>
    <mergeCell ref="G22:I22"/>
    <mergeCell ref="B87:I87"/>
    <mergeCell ref="G12:I12"/>
    <mergeCell ref="G21:I21"/>
    <mergeCell ref="G23:I23"/>
    <mergeCell ref="B5:I5"/>
    <mergeCell ref="G17:I17"/>
    <mergeCell ref="B4:I4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2026-05-07T16:05:40Z</dcterms:created>
  <dcterms:modified xmlns:dcterms="http://purl.org/dc/terms/" xmlns:xsi="http://www.w3.org/2001/XMLSchema-instance" xsi:type="dcterms:W3CDTF">2026-07-29T16:50:44Z</dcterms:modified>
  <cp:revision>0</cp:revision>
</cp:coreProperties>
</file>